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2120" windowHeight="9120" activeTab="1"/>
  </bookViews>
  <sheets>
    <sheet name="отчет доходы 3кв" sheetId="1" r:id="rId1"/>
    <sheet name="отчет расходы  3 кв." sheetId="2" r:id="rId2"/>
  </sheets>
  <definedNames>
    <definedName name="_xlnm.Print_Titles" localSheetId="0">'отчет доходы 3кв'!$5:$5</definedName>
    <definedName name="_xlnm.Print_Area" localSheetId="0">'отчет доходы 3кв'!$A$1:$F$50</definedName>
    <definedName name="_xlnm.Print_Area" localSheetId="1">'отчет расходы  3 кв.'!$A$1:$J$169</definedName>
  </definedNames>
  <calcPr fullCalcOnLoad="1" fullPrecision="0" refMode="R1C1"/>
</workbook>
</file>

<file path=xl/sharedStrings.xml><?xml version="1.0" encoding="utf-8"?>
<sst xmlns="http://schemas.openxmlformats.org/spreadsheetml/2006/main" count="318" uniqueCount="192">
  <si>
    <t>НАЛОГОВЫЕ ДОХОДЫ</t>
  </si>
  <si>
    <t xml:space="preserve">Налог на доходы физических лиц </t>
  </si>
  <si>
    <t>Налоги на имущество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</si>
  <si>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</si>
  <si>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</si>
  <si>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</si>
  <si>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</si>
  <si>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</si>
  <si>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Наименование показателей</t>
  </si>
  <si>
    <t>000 1 01 02000 00 0000 110</t>
  </si>
  <si>
    <t>000 1 05 00000 00 0000 000</t>
  </si>
  <si>
    <t>000 1 06 00000 00 0000 000</t>
  </si>
  <si>
    <t>000 1 11 00000 00 0000 000</t>
  </si>
  <si>
    <t>000 1 14 00000 00 0000 000</t>
  </si>
  <si>
    <t>000 2 00 00000 00 0000 000</t>
  </si>
  <si>
    <t>Исполнено</t>
  </si>
  <si>
    <t xml:space="preserve">Единый сельскохозяйственный налог </t>
  </si>
  <si>
    <t>Код
бюджетной
классификации</t>
  </si>
  <si>
    <t>Государственная пошлина за совершение нотариальных действий должностными лицами оргпнов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</si>
  <si>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228 1 08 04020 01 0000 110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</si>
  <si>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</si>
  <si>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</si>
  <si>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</si>
  <si>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ВСЕГО ДОХОДОВ </t>
  </si>
  <si>
    <t>000 1 08 00000 00 0000 000</t>
  </si>
  <si>
    <t>Государственная пошлина</t>
  </si>
  <si>
    <t xml:space="preserve">НЕНАЛОГОВЫЕ ДОХОДЫ </t>
  </si>
  <si>
    <t>руб.</t>
  </si>
  <si>
    <t>Утвержденные годовые бюджетные назначения</t>
  </si>
  <si>
    <t xml:space="preserve">000 1 06 06000 00 0000 000 </t>
  </si>
  <si>
    <t>Земельный налог</t>
  </si>
  <si>
    <t>182 1 01 02010 01 0000 110</t>
  </si>
  <si>
    <t>%</t>
  </si>
  <si>
    <t>НАЛОГОВЫЕ И НЕНАЛОГОВЫЕ ДОХОДЫ</t>
  </si>
  <si>
    <t>000 1 01 00000 00 0000 000</t>
  </si>
  <si>
    <t>Налоги на прибыль и доходы</t>
  </si>
  <si>
    <t>182 1 05 03010 01 0000 110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</si>
  <si>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</si>
  <si>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000 103 00000 00 0000 000</t>
  </si>
  <si>
    <t>000 103 02000 00 0000 110</t>
  </si>
  <si>
    <t>100 103 02000 01 0000 110</t>
  </si>
  <si>
    <t>Акцизы по подакцизным товарам( продукции), производимым на территории Российской Федерации</t>
  </si>
  <si>
    <t>Налоги на товары( работы, услуги), реализуемые на территории Российской Федерации</t>
  </si>
  <si>
    <t>182 1 06 01030 13 0000 110</t>
  </si>
  <si>
    <t>182 1 06 06043 13 0000 110</t>
  </si>
  <si>
    <t>Земельный налог с организаций , обладающих земельным участком, расположенным в границах городских поселений</t>
  </si>
  <si>
    <t>Земельный налогс физических лиц, обладающих земельным участком, расположенным в границах городских поселений</t>
  </si>
  <si>
    <t>182 1 06 06033 13 0000 110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</si>
  <si>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</si>
  <si>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114 1 14 06013 13 0000 430</t>
  </si>
  <si>
    <t>114 1 11 05013 13 0000 120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</si>
  <si>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</si>
  <si>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Плановые показатели  квартала</t>
  </si>
  <si>
    <t xml:space="preserve">Процент исполнения к  год. плану  </t>
  </si>
  <si>
    <t>228 2 02 35118 13 0000 150</t>
  </si>
  <si>
    <t>000 2 02 10000 00 0000 150</t>
  </si>
  <si>
    <t>228 2 02 03000 00 0000 150</t>
  </si>
  <si>
    <t>228 2 02 40000 00 0000 150</t>
  </si>
  <si>
    <t>Иные межбюджетные трансферты</t>
  </si>
  <si>
    <t>Доходы, получаемые в виде арендной  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 аренды указанных земельных участков</t>
  </si>
  <si>
    <t>228 1 11 09045 13 0000 120</t>
  </si>
  <si>
    <t>228 1 11 05025 13 0000 120</t>
  </si>
  <si>
    <t>Доходы, получаемые в виде арендной платы, а так же средства  от продажи права на заключение договоров аренды за земли, находящиеся в  собственности  городских поселений (за исключением земельных участков муниципальных автономных учреждений)</t>
  </si>
  <si>
    <t xml:space="preserve"> Глава администрации Пинеровского МО                                                                                                          Брагин Д.В.</t>
  </si>
  <si>
    <t>Доходы от оказания платных услуг и компенсации затрат государства</t>
  </si>
  <si>
    <t>000 1 13 02000 00 0000 000</t>
  </si>
  <si>
    <t>Доходы от компенсации затрат государства</t>
  </si>
  <si>
    <t>228 1 13 02995 13 0000 120</t>
  </si>
  <si>
    <t>228 1 14 06025 13 0000 430</t>
  </si>
  <si>
    <t>Доходы от продажи земельных участков, находящихся в государственной и муниципальной собственности( за исключением земельных участков бюджетных и автономных учреждений)</t>
  </si>
  <si>
    <t>228  2 02 4999 13 0000150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</si>
  <si>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</si>
  <si>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налогов осуществляются в соответствии со статьями 227, 228.1 и 228 Налогового Кодекса Российской Федерации</t>
  </si>
  <si>
    <t>000 1 17 00000 00 0000 000</t>
  </si>
  <si>
    <t>Прочие неналоговые доходы</t>
  </si>
  <si>
    <t>Инициативные плптежи</t>
  </si>
  <si>
    <t>228 2 02 16001 13 0000 150</t>
  </si>
  <si>
    <t>000 2 02 29000 00 0000 000</t>
  </si>
  <si>
    <t>228 2 02 29999 13 0000 000</t>
  </si>
  <si>
    <t>Субсидии бюджетам городских  поселений области на реализацию проектов развития муниципальных образований области, основанных на местных инициативах</t>
  </si>
  <si>
    <t>Субсидии бюджетам бюджетной системы Российской Федерации ( медбюджетные субсидии)</t>
  </si>
  <si>
    <t>228 1 17 15000 00 0000 150</t>
  </si>
  <si>
    <t>ОТЧЕТ  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Пинеровского муниципального образования                                               
по доходам  по кодам классификации доходов бюджета 
 за 3 квартала  2023 года</t>
  </si>
  <si>
    <t xml:space="preserve">Отчет об исполнении  расходов бюджета Пинеровского муниципального образования Балашовского муниципального района Саратовской области за 3 квартала 2023 года по ведомственной структуре расходов </t>
  </si>
  <si>
    <t>тыс. рублей</t>
  </si>
  <si>
    <t>Наименование</t>
  </si>
  <si>
    <t>Код</t>
  </si>
  <si>
    <t>Раздел</t>
  </si>
  <si>
    <t>Под-раздел</t>
  </si>
  <si>
    <t>Целевая статья</t>
  </si>
  <si>
    <t>Вид расходов</t>
  </si>
  <si>
    <t xml:space="preserve">Сумма </t>
  </si>
  <si>
    <t>Процент исполнения  к годовому плану</t>
  </si>
  <si>
    <t>Совет Пинеровского муниципального образования Балашовского муниципального района Саратовской области</t>
  </si>
  <si>
    <t>0000000000</t>
  </si>
  <si>
    <t xml:space="preserve">Функционирование законодательных (представительных) органов государственной власти и  представительных органов муниципальных образований </t>
  </si>
  <si>
    <t>Выполнение функций органами местного самоуправления</t>
  </si>
  <si>
    <t>Обеспечение деятельности представительного органа местного самоуправления</t>
  </si>
  <si>
    <t>Расходы на обеспечение деятельности депутатов муниципального образования</t>
  </si>
  <si>
    <t xml:space="preserve">Расходы на выплату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 фондами </t>
  </si>
  <si>
    <t>Расходы на выплату персоналу государственных     ( муниципальных ) органов</t>
  </si>
  <si>
    <t>Администрация Пинеровского муниципального образования Балашовского муниципального района Саратовской области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</si>
  <si>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</si>
  <si>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</si>
  <si>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органов исполнительной власти местного самоуправления</t>
  </si>
  <si>
    <t>Расходы на обеспечение деятельности Главы местной администрации</t>
  </si>
  <si>
    <t xml:space="preserve">Расходы на выплату персоналу в целях обеспечения выполнения функцийгосударственными (муниципальными) органами , казенными учреждениями, органами управления государственными  фондами </t>
  </si>
  <si>
    <t>Расходы на обеспечение функций центрального аппарата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</si>
  <si>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</si>
  <si>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    (муниципальных 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</si>
  <si>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</si>
  <si>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государственных(муниципальных) нужд</t>
  </si>
  <si>
    <t>Иные бюджетные ассигнования</t>
  </si>
  <si>
    <t>Уплата налогов, сборов, иных платежей</t>
  </si>
  <si>
    <t xml:space="preserve">Уплата земельного налога, налога на имущество, и транспортного налога органами местного самоуправления </t>
  </si>
  <si>
    <t>Предоставление межбюджетных трансфертов</t>
  </si>
  <si>
    <t>Предоставление межбюджетных трансфертов бюджету муниципального района в соответствии с заключенными соглашениями</t>
  </si>
  <si>
    <t>Расходы по исполнению полномочий по определению поставщиков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</si>
  <si>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</si>
  <si>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</si>
  <si>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исполнению полномочий контрольносчетной комисии органов местного самоуправления муниципальных образований</t>
  </si>
  <si>
    <t>Расходы на исполнение полномочий по осуществлению внутреннего контроля</t>
  </si>
  <si>
    <t>2720039000 </t>
  </si>
  <si>
    <t>Другие общегосударственные вопросы</t>
  </si>
  <si>
    <t xml:space="preserve">Расходы по исполнению отдельных полномочий </t>
  </si>
  <si>
    <t>Предоставление субсидий юридическим лицам( за исключением субсидий государственным(муниципальным) учреждениям), индивидуальным предпринимателям, физическим лицам- производителям товаров, работ, услуг</t>
  </si>
  <si>
    <t>Предоставление субсидий на поддержку некоммерческих, неправительственных организаций, участвующих в развитии институтов гражданского общества</t>
  </si>
  <si>
    <t xml:space="preserve"> Предоставление субсидий бюджетным, автономным и иным некоммерческим организациям</t>
  </si>
  <si>
    <t>Субсидии некоммерческим организациям( за исключением государственных( муниципальных) учреждений)</t>
  </si>
  <si>
    <t>Исполнение бюджета поселения и осуществление контроля за его исполнением</t>
  </si>
  <si>
    <t>Создание условий для деятельности добровольных формирований населения по охране общественного порядка</t>
  </si>
  <si>
    <t>Реализация муниципальных программ поселений</t>
  </si>
  <si>
    <t>МП "Формирование и содержание муниципального имущества на территории Пинеровского муниципального образования"</t>
  </si>
  <si>
    <t>87001М000П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</si>
  <si>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</si>
  <si>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</si>
  <si>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</si>
  <si>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</si>
  <si>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выплату персоналу в целях обеспечения выполнения функций государственными (муниципальными) оргнами, казенными учреждениями, органами управления государственными  фондами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</si>
  <si>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</si>
  <si>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</si>
  <si>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Участие в предупреждении и ликвидации и ликвидации последствий ЧС в границах поселений    (ст.14 п.8,23)</t>
  </si>
  <si>
    <t>Обеспечение пожарной безопасности</t>
  </si>
  <si>
    <t>Реализация муниципальных программ</t>
  </si>
  <si>
    <t>Муниципальная  программа " Об обеспечение первичных мер пожарной безопасности  Пинеровского МО"</t>
  </si>
  <si>
    <t>82001М000П</t>
  </si>
  <si>
    <t>Национальная экономика</t>
  </si>
  <si>
    <t>Дорожное хозяйство ( дорожные фонды)</t>
  </si>
  <si>
    <t xml:space="preserve">Реализация муниципальных программ </t>
  </si>
  <si>
    <t>Муниципальная  программа "Повышение безопасности дорожного движения на территории  Пинеровском МО "</t>
  </si>
  <si>
    <t>84002М000П</t>
  </si>
  <si>
    <t>МП "Развитие и совершенствование дорожной деятельности и дорог общего пользования местного значения, расположенных в границах Пинеровского МО за счет средств дорожного фонда "</t>
  </si>
  <si>
    <t>84001Д000П</t>
  </si>
  <si>
    <t>Другие вопросы в области национальной экономики</t>
  </si>
  <si>
    <t>Мероприятия по землеустройству и землепользованию</t>
  </si>
  <si>
    <t>Расходы  по землеустройству и землепользованию</t>
  </si>
  <si>
    <t>Содействие в уточнение сведений о границах населенных пунктов и территориальных зон в Едином государственном реестре недвижимости</t>
  </si>
  <si>
    <t>Жилищно-коммунальное хозяйство</t>
  </si>
  <si>
    <t>Жилищное хозяйство</t>
  </si>
  <si>
    <t>МП "Формирование и содержание муниципального имущества на территории Пинеровского муниципального образования "</t>
  </si>
  <si>
    <t>Коммунальное хозяйство</t>
  </si>
  <si>
    <t>МП "Формирование и содержание муниципального имущества на территории Пинеровского муниципального образования  "</t>
  </si>
  <si>
    <t>Муниципальная  программа  «Ремонт водозаборной скважины хозяйственно- питьевого водоснабжения с. Алмазово Балашовского района  Саратовской области».</t>
  </si>
  <si>
    <t>Реализация инициативных проектов за счет субсидий из областного бюджета («Ремонт водозаборной скважины хозяйственно-питьевого водоснабжения с. Алмазово Балашовского района Саратовской области»)</t>
  </si>
  <si>
    <t>83 0 02 72102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</si>
  <si>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</si>
  <si>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83002S0000</t>
  </si>
  <si>
    <t>83002S2112</t>
  </si>
  <si>
    <t>Реализация инициативных проектов за счет средств местного бюджета в части инициативных платежей граждан («Ремонт водозаборной скважины хозяйственно-питьевого водоснабжения с. Алмазово Балашовского района Саратовской области»)</t>
  </si>
  <si>
    <t>83002S2122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</si>
  <si>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(«Ремонт водозаборной скважины хозяйственно-питьевого водоснабжения с. Алмазово Балашовского района Саратовск</t>
  </si>
  <si>
    <t>83002S2132</t>
  </si>
  <si>
    <t>Благоустройство</t>
  </si>
  <si>
    <t>Проведение мероприятий по благоустройству</t>
  </si>
  <si>
    <t>Уличное освещение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</si>
  <si>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</si>
  <si>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</si>
  <si>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Иные закупки товаров, работ и слуг для обеспечения государственных(муниципальных) нужд</t>
  </si>
  <si>
    <t>Озеление территории поселения</t>
  </si>
  <si>
    <t xml:space="preserve">Прочие мероприятия по благоустройству поселений </t>
  </si>
  <si>
    <t>Муниципальная  программа "Энергосбережение и повышение энергетической эффективности  на территории Пинеровского МО"</t>
  </si>
  <si>
    <t>80 0 01 М000П</t>
  </si>
  <si>
    <t>Другие вопросы в области жилищно-коммунального хозяйства</t>
  </si>
  <si>
    <t>Межбюджетные трансферты на утверждение правил землепользования и застройки, утверждение местных нормативов градостроительного проектирования поселений, осуществление земельного контроля за использованием земель поселения</t>
  </si>
  <si>
    <t>Культура и кинематография</t>
  </si>
  <si>
    <t>Культура</t>
  </si>
  <si>
    <t>Расходы  на создание условий для организации догуга и обеспечение жителей поселения услугами организаций культуры</t>
  </si>
  <si>
    <t>Физическая культура и спорт</t>
  </si>
  <si>
    <t>Физическая культура</t>
  </si>
  <si>
    <t>МП" Развитие физической культуры и спорта в Пинеровском муниципальномобразовании "</t>
  </si>
  <si>
    <t>Всего</t>
  </si>
  <si>
    <t xml:space="preserve"> Глава администрации Пинеровского муниципального образования                                                    Брагин Д.В.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</si>
</sst>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* _-#,##0&quot;р.&quot;;* \-#,##0&quot;р.&quot;;* _-&quot;-&quot;&quot;р.&quot;;@"/>
    <numFmt numFmtId="194" formatCode="* #,##0;* \-#,##0;* &quot;-&quot;;@"/>
    <numFmt numFmtId="195" formatCode="* _-#,##0.00&quot;р.&quot;;* \-#,##0.00&quot;р.&quot;;* _-&quot;-&quot;??&quot;р.&quot;;@"/>
    <numFmt numFmtId="196" formatCode="* #,##0.00;* \-#,##0.00;* &quot;-&quot;??;@"/>
    <numFmt numFmtId="197" formatCode="\$#,##0_);\(\$#,##0\)"/>
    <numFmt numFmtId="198" formatCode="\$#,##0_);[Red]\(\$#,##0\)"/>
    <numFmt numFmtId="199" formatCode="\$#,##0.00_);\(\$#,##0.00\)"/>
    <numFmt numFmtId="200" formatCode="\$#,##0.00_);[Red]\(\$#,##0.00\)"/>
    <numFmt numFmtId="201" formatCode="000"/>
    <numFmt numFmtId="202" formatCode="00"/>
    <numFmt numFmtId="203" formatCode="0000000"/>
    <numFmt numFmtId="204" formatCode="#,##0.00;[Red]\-#,##0.00;0.00"/>
    <numFmt numFmtId="205" formatCode="#,##0.0;[Red]\-#,##0.0"/>
    <numFmt numFmtId="206" formatCode="0000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color indexed="10"/>
      <name val="PT Astra Serif"/>
      <family val="1"/>
    </font>
    <font>
      <sz val="11"/>
      <name val="PT Astra Serif"/>
      <family val="1"/>
    </font>
    <font>
      <sz val="10"/>
      <color indexed="10"/>
      <name val="PT Astra Serif"/>
      <family val="1"/>
    </font>
    <font>
      <b/>
      <sz val="11"/>
      <name val="PT Astra Serif"/>
      <family val="1"/>
    </font>
    <font>
      <b/>
      <sz val="9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b/>
      <sz val="12"/>
      <color indexed="10"/>
      <name val="PT Astra Serif"/>
      <family val="1"/>
    </font>
    <font>
      <sz val="11"/>
      <color indexed="63"/>
      <name val="PT Astra Serif"/>
      <family val="1"/>
    </font>
    <font>
      <sz val="9"/>
      <color indexed="10"/>
      <name val="PT Astra Serif"/>
      <family val="1"/>
    </font>
    <font>
      <sz val="9"/>
      <color indexed="8"/>
      <name val="PT Astra Serif"/>
      <family val="1"/>
    </font>
    <font>
      <sz val="8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Arial"/>
      <family val="0"/>
    </font>
    <font>
      <sz val="11"/>
      <color indexed="58"/>
      <name val="Times New Roman"/>
      <family val="1"/>
    </font>
    <font>
      <b/>
      <sz val="11"/>
      <color indexed="58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0" borderId="1">
      <alignment horizontal="left" wrapText="1"/>
      <protection/>
    </xf>
    <xf numFmtId="49" fontId="30" fillId="0" borderId="2">
      <alignment horizontal="center"/>
      <protection/>
    </xf>
    <xf numFmtId="0" fontId="44" fillId="0" borderId="3">
      <alignment horizontal="left" wrapText="1" indent="2"/>
      <protection/>
    </xf>
    <xf numFmtId="49" fontId="44" fillId="0" borderId="2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4" applyNumberFormat="0" applyAlignment="0" applyProtection="0"/>
    <xf numFmtId="0" fontId="19" fillId="20" borderId="5" applyNumberFormat="0" applyAlignment="0" applyProtection="0"/>
    <xf numFmtId="0" fontId="20" fillId="20" borderId="4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21" borderId="10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 vertical="justify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 vertical="justify"/>
    </xf>
    <xf numFmtId="0" fontId="8" fillId="0" borderId="0" xfId="0" applyFont="1" applyAlignment="1">
      <alignment/>
    </xf>
    <xf numFmtId="2" fontId="8" fillId="0" borderId="0" xfId="59" applyNumberFormat="1" applyFont="1" applyAlignment="1">
      <alignment/>
      <protection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" fontId="28" fillId="0" borderId="0" xfId="0" applyNumberFormat="1" applyFont="1" applyBorder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74" fontId="28" fillId="0" borderId="0" xfId="0" applyNumberFormat="1" applyFont="1" applyAlignment="1">
      <alignment/>
    </xf>
    <xf numFmtId="0" fontId="32" fillId="0" borderId="0" xfId="0" applyFont="1" applyAlignment="1">
      <alignment/>
    </xf>
    <xf numFmtId="49" fontId="33" fillId="0" borderId="0" xfId="0" applyNumberFormat="1" applyFont="1" applyAlignment="1">
      <alignment horizontal="left" vertical="justify"/>
    </xf>
    <xf numFmtId="174" fontId="34" fillId="0" borderId="0" xfId="0" applyNumberFormat="1" applyFont="1" applyFill="1" applyAlignment="1">
      <alignment/>
    </xf>
    <xf numFmtId="2" fontId="32" fillId="0" borderId="0" xfId="0" applyNumberFormat="1" applyFont="1" applyAlignment="1">
      <alignment/>
    </xf>
    <xf numFmtId="4" fontId="34" fillId="0" borderId="13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2" fontId="34" fillId="24" borderId="14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Border="1" applyAlignment="1">
      <alignment horizontal="center" vertical="center" wrapText="1"/>
    </xf>
    <xf numFmtId="4" fontId="36" fillId="2" borderId="16" xfId="0" applyNumberFormat="1" applyFont="1" applyFill="1" applyBorder="1" applyAlignment="1">
      <alignment horizontal="right"/>
    </xf>
    <xf numFmtId="4" fontId="36" fillId="2" borderId="17" xfId="0" applyNumberFormat="1" applyFont="1" applyFill="1" applyBorder="1" applyAlignment="1">
      <alignment horizontal="right"/>
    </xf>
    <xf numFmtId="2" fontId="36" fillId="2" borderId="18" xfId="0" applyNumberFormat="1" applyFont="1" applyFill="1" applyBorder="1" applyAlignment="1">
      <alignment/>
    </xf>
    <xf numFmtId="4" fontId="36" fillId="22" borderId="16" xfId="0" applyNumberFormat="1" applyFont="1" applyFill="1" applyBorder="1" applyAlignment="1">
      <alignment horizontal="right"/>
    </xf>
    <xf numFmtId="4" fontId="36" fillId="22" borderId="17" xfId="0" applyNumberFormat="1" applyFont="1" applyFill="1" applyBorder="1" applyAlignment="1">
      <alignment horizontal="right"/>
    </xf>
    <xf numFmtId="2" fontId="36" fillId="22" borderId="18" xfId="0" applyNumberFormat="1" applyFont="1" applyFill="1" applyBorder="1" applyAlignment="1">
      <alignment/>
    </xf>
    <xf numFmtId="4" fontId="36" fillId="0" borderId="16" xfId="0" applyNumberFormat="1" applyFont="1" applyFill="1" applyBorder="1" applyAlignment="1">
      <alignment horizontal="right"/>
    </xf>
    <xf numFmtId="4" fontId="36" fillId="0" borderId="17" xfId="0" applyNumberFormat="1" applyFont="1" applyFill="1" applyBorder="1" applyAlignment="1">
      <alignment horizontal="right"/>
    </xf>
    <xf numFmtId="2" fontId="36" fillId="0" borderId="18" xfId="0" applyNumberFormat="1" applyFont="1" applyFill="1" applyBorder="1" applyAlignment="1">
      <alignment/>
    </xf>
    <xf numFmtId="49" fontId="37" fillId="0" borderId="16" xfId="0" applyNumberFormat="1" applyFont="1" applyBorder="1" applyAlignment="1">
      <alignment horizontal="left"/>
    </xf>
    <xf numFmtId="49" fontId="38" fillId="0" borderId="16" xfId="0" applyNumberFormat="1" applyFont="1" applyBorder="1" applyAlignment="1">
      <alignment horizontal="left"/>
    </xf>
    <xf numFmtId="4" fontId="34" fillId="0" borderId="16" xfId="0" applyNumberFormat="1" applyFont="1" applyFill="1" applyBorder="1" applyAlignment="1">
      <alignment horizontal="right"/>
    </xf>
    <xf numFmtId="4" fontId="34" fillId="0" borderId="17" xfId="0" applyNumberFormat="1" applyFont="1" applyFill="1" applyBorder="1" applyAlignment="1">
      <alignment horizontal="right"/>
    </xf>
    <xf numFmtId="4" fontId="34" fillId="0" borderId="17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4" fontId="34" fillId="0" borderId="16" xfId="0" applyNumberFormat="1" applyFont="1" applyBorder="1" applyAlignment="1">
      <alignment/>
    </xf>
    <xf numFmtId="4" fontId="36" fillId="0" borderId="16" xfId="0" applyNumberFormat="1" applyFont="1" applyFill="1" applyBorder="1" applyAlignment="1">
      <alignment/>
    </xf>
    <xf numFmtId="4" fontId="36" fillId="0" borderId="17" xfId="0" applyNumberFormat="1" applyFont="1" applyFill="1" applyBorder="1" applyAlignment="1">
      <alignment/>
    </xf>
    <xf numFmtId="49" fontId="38" fillId="0" borderId="19" xfId="0" applyNumberFormat="1" applyFont="1" applyBorder="1" applyAlignment="1">
      <alignment horizontal="left"/>
    </xf>
    <xf numFmtId="4" fontId="34" fillId="0" borderId="16" xfId="0" applyNumberFormat="1" applyFont="1" applyFill="1" applyBorder="1" applyAlignment="1">
      <alignment/>
    </xf>
    <xf numFmtId="4" fontId="34" fillId="0" borderId="17" xfId="0" applyNumberFormat="1" applyFont="1" applyFill="1" applyBorder="1" applyAlignment="1">
      <alignment/>
    </xf>
    <xf numFmtId="0" fontId="36" fillId="22" borderId="20" xfId="0" applyFont="1" applyFill="1" applyBorder="1" applyAlignment="1">
      <alignment horizontal="left" vertical="justify"/>
    </xf>
    <xf numFmtId="4" fontId="36" fillId="22" borderId="21" xfId="0" applyNumberFormat="1" applyFont="1" applyFill="1" applyBorder="1" applyAlignment="1">
      <alignment horizontal="right"/>
    </xf>
    <xf numFmtId="4" fontId="36" fillId="0" borderId="18" xfId="0" applyNumberFormat="1" applyFont="1" applyBorder="1" applyAlignment="1">
      <alignment horizontal="left" vertical="justify"/>
    </xf>
    <xf numFmtId="4" fontId="36" fillId="0" borderId="21" xfId="0" applyNumberFormat="1" applyFont="1" applyBorder="1" applyAlignment="1">
      <alignment/>
    </xf>
    <xf numFmtId="49" fontId="37" fillId="2" borderId="16" xfId="0" applyNumberFormat="1" applyFont="1" applyFill="1" applyBorder="1" applyAlignment="1">
      <alignment horizontal="left"/>
    </xf>
    <xf numFmtId="4" fontId="36" fillId="2" borderId="16" xfId="0" applyNumberFormat="1" applyFont="1" applyFill="1" applyBorder="1" applyAlignment="1">
      <alignment vertical="center"/>
    </xf>
    <xf numFmtId="4" fontId="36" fillId="0" borderId="20" xfId="0" applyNumberFormat="1" applyFont="1" applyBorder="1" applyAlignment="1">
      <alignment horizontal="left" vertical="justify"/>
    </xf>
    <xf numFmtId="4" fontId="36" fillId="0" borderId="21" xfId="0" applyNumberFormat="1" applyFont="1" applyFill="1" applyBorder="1" applyAlignment="1">
      <alignment/>
    </xf>
    <xf numFmtId="49" fontId="37" fillId="0" borderId="19" xfId="0" applyNumberFormat="1" applyFont="1" applyBorder="1" applyAlignment="1">
      <alignment horizontal="left"/>
    </xf>
    <xf numFmtId="4" fontId="36" fillId="0" borderId="22" xfId="0" applyNumberFormat="1" applyFont="1" applyFill="1" applyBorder="1" applyAlignment="1">
      <alignment/>
    </xf>
    <xf numFmtId="4" fontId="34" fillId="0" borderId="23" xfId="0" applyNumberFormat="1" applyFont="1" applyBorder="1" applyAlignment="1">
      <alignment/>
    </xf>
    <xf numFmtId="4" fontId="34" fillId="0" borderId="22" xfId="0" applyNumberFormat="1" applyFont="1" applyBorder="1" applyAlignment="1">
      <alignment/>
    </xf>
    <xf numFmtId="2" fontId="36" fillId="0" borderId="24" xfId="0" applyNumberFormat="1" applyFont="1" applyFill="1" applyBorder="1" applyAlignment="1">
      <alignment/>
    </xf>
    <xf numFmtId="4" fontId="36" fillId="8" borderId="17" xfId="0" applyNumberFormat="1" applyFont="1" applyFill="1" applyBorder="1" applyAlignment="1">
      <alignment/>
    </xf>
    <xf numFmtId="2" fontId="36" fillId="8" borderId="17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4" fontId="34" fillId="0" borderId="0" xfId="0" applyNumberFormat="1" applyFont="1" applyFill="1" applyAlignment="1">
      <alignment/>
    </xf>
    <xf numFmtId="4" fontId="34" fillId="0" borderId="21" xfId="0" applyNumberFormat="1" applyFont="1" applyBorder="1" applyAlignment="1">
      <alignment/>
    </xf>
    <xf numFmtId="2" fontId="36" fillId="2" borderId="18" xfId="0" applyNumberFormat="1" applyFont="1" applyFill="1" applyBorder="1" applyAlignment="1">
      <alignment vertic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7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/>
    </xf>
    <xf numFmtId="0" fontId="42" fillId="2" borderId="16" xfId="0" applyFont="1" applyFill="1" applyBorder="1" applyAlignment="1">
      <alignment/>
    </xf>
    <xf numFmtId="0" fontId="42" fillId="22" borderId="16" xfId="0" applyFont="1" applyFill="1" applyBorder="1" applyAlignment="1">
      <alignment/>
    </xf>
    <xf numFmtId="0" fontId="38" fillId="0" borderId="16" xfId="0" applyFont="1" applyBorder="1" applyAlignment="1">
      <alignment/>
    </xf>
    <xf numFmtId="4" fontId="34" fillId="0" borderId="18" xfId="0" applyNumberFormat="1" applyFont="1" applyBorder="1" applyAlignment="1">
      <alignment horizontal="left" vertical="justify"/>
    </xf>
    <xf numFmtId="4" fontId="36" fillId="8" borderId="21" xfId="0" applyNumberFormat="1" applyFont="1" applyFill="1" applyBorder="1" applyAlignment="1">
      <alignment/>
    </xf>
    <xf numFmtId="4" fontId="36" fillId="0" borderId="18" xfId="0" applyNumberFormat="1" applyFont="1" applyBorder="1" applyAlignment="1">
      <alignment horizontal="left" vertical="center"/>
    </xf>
    <xf numFmtId="0" fontId="41" fillId="0" borderId="25" xfId="0" applyFont="1" applyBorder="1" applyAlignment="1">
      <alignment wrapText="1"/>
    </xf>
    <xf numFmtId="4" fontId="34" fillId="0" borderId="21" xfId="0" applyNumberFormat="1" applyFont="1" applyFill="1" applyBorder="1" applyAlignment="1">
      <alignment/>
    </xf>
    <xf numFmtId="4" fontId="34" fillId="0" borderId="18" xfId="0" applyNumberFormat="1" applyFont="1" applyFill="1" applyBorder="1" applyAlignment="1">
      <alignment horizontal="left" vertical="justify"/>
    </xf>
    <xf numFmtId="4" fontId="34" fillId="0" borderId="25" xfId="0" applyNumberFormat="1" applyFont="1" applyBorder="1" applyAlignment="1">
      <alignment horizontal="left" vertical="justify"/>
    </xf>
    <xf numFmtId="49" fontId="37" fillId="0" borderId="26" xfId="0" applyNumberFormat="1" applyFont="1" applyBorder="1" applyAlignment="1">
      <alignment horizontal="left"/>
    </xf>
    <xf numFmtId="0" fontId="34" fillId="0" borderId="1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justify"/>
    </xf>
    <xf numFmtId="4" fontId="36" fillId="2" borderId="18" xfId="0" applyNumberFormat="1" applyFont="1" applyFill="1" applyBorder="1" applyAlignment="1">
      <alignment horizontal="left"/>
    </xf>
    <xf numFmtId="4" fontId="36" fillId="22" borderId="18" xfId="0" applyNumberFormat="1" applyFont="1" applyFill="1" applyBorder="1" applyAlignment="1">
      <alignment horizontal="left"/>
    </xf>
    <xf numFmtId="4" fontId="36" fillId="0" borderId="18" xfId="0" applyNumberFormat="1" applyFont="1" applyBorder="1" applyAlignment="1">
      <alignment horizontal="left"/>
    </xf>
    <xf numFmtId="49" fontId="34" fillId="0" borderId="20" xfId="0" applyNumberFormat="1" applyFont="1" applyBorder="1" applyAlignment="1">
      <alignment horizontal="left" wrapText="1"/>
    </xf>
    <xf numFmtId="4" fontId="36" fillId="0" borderId="18" xfId="0" applyNumberFormat="1" applyFont="1" applyBorder="1" applyAlignment="1">
      <alignment horizontal="left" wrapText="1"/>
    </xf>
    <xf numFmtId="4" fontId="34" fillId="0" borderId="18" xfId="0" applyNumberFormat="1" applyFont="1" applyBorder="1" applyAlignment="1">
      <alignment horizontal="left" wrapText="1"/>
    </xf>
    <xf numFmtId="4" fontId="34" fillId="0" borderId="24" xfId="0" applyNumberFormat="1" applyFont="1" applyBorder="1" applyAlignment="1">
      <alignment horizontal="left" vertical="justify"/>
    </xf>
    <xf numFmtId="0" fontId="37" fillId="22" borderId="16" xfId="0" applyFont="1" applyFill="1" applyBorder="1" applyAlignment="1">
      <alignment/>
    </xf>
    <xf numFmtId="0" fontId="36" fillId="0" borderId="25" xfId="0" applyFont="1" applyBorder="1" applyAlignment="1">
      <alignment horizontal="left" vertical="justify"/>
    </xf>
    <xf numFmtId="0" fontId="34" fillId="0" borderId="27" xfId="0" applyFont="1" applyBorder="1" applyAlignment="1">
      <alignment vertical="top" wrapText="1"/>
    </xf>
    <xf numFmtId="49" fontId="43" fillId="0" borderId="2" xfId="34" applyNumberFormat="1" applyFont="1" applyAlignment="1" applyProtection="1">
      <alignment/>
      <protection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4" fontId="36" fillId="8" borderId="28" xfId="0" applyNumberFormat="1" applyFont="1" applyFill="1" applyBorder="1" applyAlignment="1">
      <alignment horizontal="left" vertical="justify"/>
    </xf>
    <xf numFmtId="4" fontId="36" fillId="8" borderId="29" xfId="0" applyNumberFormat="1" applyFont="1" applyFill="1" applyBorder="1" applyAlignment="1">
      <alignment horizontal="left" vertical="justify"/>
    </xf>
    <xf numFmtId="2" fontId="8" fillId="0" borderId="0" xfId="59" applyNumberFormat="1" applyFont="1" applyAlignment="1">
      <alignment horizontal="left"/>
      <protection/>
    </xf>
    <xf numFmtId="0" fontId="31" fillId="0" borderId="0" xfId="0" applyFont="1" applyBorder="1" applyAlignment="1">
      <alignment horizontal="left"/>
    </xf>
    <xf numFmtId="0" fontId="0" fillId="0" borderId="0" xfId="59">
      <alignment/>
      <protection/>
    </xf>
    <xf numFmtId="0" fontId="10" fillId="0" borderId="0" xfId="59" applyNumberFormat="1" applyFont="1" applyFill="1" applyAlignment="1" applyProtection="1">
      <alignment horizontal="center" wrapText="1"/>
      <protection hidden="1"/>
    </xf>
    <xf numFmtId="0" fontId="10" fillId="0" borderId="0" xfId="59" applyNumberFormat="1" applyFont="1" applyFill="1" applyAlignment="1" applyProtection="1">
      <alignment wrapText="1"/>
      <protection hidden="1"/>
    </xf>
    <xf numFmtId="0" fontId="0" fillId="0" borderId="0" xfId="59" applyProtection="1">
      <alignment/>
      <protection hidden="1"/>
    </xf>
    <xf numFmtId="0" fontId="0" fillId="0" borderId="30" xfId="59" applyNumberFormat="1" applyFont="1" applyFill="1" applyBorder="1" applyAlignment="1" applyProtection="1">
      <alignment horizontal="left"/>
      <protection hidden="1"/>
    </xf>
    <xf numFmtId="0" fontId="0" fillId="0" borderId="0" xfId="59" applyNumberFormat="1" applyFont="1" applyFill="1" applyAlignment="1" applyProtection="1">
      <alignment horizontal="centerContinuous"/>
      <protection hidden="1"/>
    </xf>
    <xf numFmtId="0" fontId="49" fillId="0" borderId="0" xfId="59" applyNumberFormat="1" applyFont="1" applyFill="1" applyAlignment="1" applyProtection="1">
      <alignment horizontal="centerContinuous"/>
      <protection hidden="1"/>
    </xf>
    <xf numFmtId="0" fontId="50" fillId="0" borderId="0" xfId="59" applyNumberFormat="1" applyFont="1" applyFill="1" applyAlignment="1" applyProtection="1">
      <alignment horizontal="right"/>
      <protection hidden="1"/>
    </xf>
    <xf numFmtId="173" fontId="0" fillId="0" borderId="0" xfId="59" applyNumberFormat="1">
      <alignment/>
      <protection/>
    </xf>
    <xf numFmtId="0" fontId="10" fillId="0" borderId="17" xfId="59" applyNumberFormat="1" applyFont="1" applyFill="1" applyBorder="1" applyAlignment="1" applyProtection="1">
      <alignment horizontal="center" vertical="center"/>
      <protection hidden="1"/>
    </xf>
    <xf numFmtId="0" fontId="10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31" xfId="59" applyNumberFormat="1" applyFont="1" applyFill="1" applyBorder="1" applyAlignment="1" applyProtection="1">
      <alignment horizontal="center" vertical="center" wrapText="1"/>
      <protection hidden="1"/>
    </xf>
    <xf numFmtId="173" fontId="51" fillId="0" borderId="17" xfId="59" applyNumberFormat="1" applyFont="1" applyBorder="1" applyAlignment="1">
      <alignment vertical="center"/>
      <protection/>
    </xf>
    <xf numFmtId="0" fontId="51" fillId="0" borderId="17" xfId="59" applyFont="1" applyBorder="1" applyAlignment="1">
      <alignment horizontal="center" wrapText="1"/>
      <protection/>
    </xf>
    <xf numFmtId="0" fontId="52" fillId="0" borderId="0" xfId="59" applyNumberFormat="1" applyFont="1" applyFill="1" applyAlignment="1" applyProtection="1">
      <alignment/>
      <protection hidden="1"/>
    </xf>
    <xf numFmtId="0" fontId="10" fillId="0" borderId="17" xfId="59" applyNumberFormat="1" applyFont="1" applyFill="1" applyBorder="1" applyAlignment="1" applyProtection="1">
      <alignment horizontal="centerContinuous"/>
      <protection hidden="1"/>
    </xf>
    <xf numFmtId="0" fontId="10" fillId="0" borderId="17" xfId="59" applyNumberFormat="1" applyFont="1" applyFill="1" applyBorder="1" applyAlignment="1" applyProtection="1">
      <alignment horizontal="center"/>
      <protection hidden="1"/>
    </xf>
    <xf numFmtId="0" fontId="10" fillId="0" borderId="31" xfId="59" applyNumberFormat="1" applyFont="1" applyFill="1" applyBorder="1" applyAlignment="1" applyProtection="1">
      <alignment horizontal="center"/>
      <protection hidden="1"/>
    </xf>
    <xf numFmtId="173" fontId="4" fillId="0" borderId="17" xfId="59" applyNumberFormat="1" applyFont="1" applyBorder="1">
      <alignment/>
      <protection/>
    </xf>
    <xf numFmtId="0" fontId="8" fillId="0" borderId="17" xfId="59" applyFont="1" applyBorder="1">
      <alignment/>
      <protection/>
    </xf>
    <xf numFmtId="206" fontId="10" fillId="0" borderId="17" xfId="59" applyNumberFormat="1" applyFont="1" applyFill="1" applyBorder="1" applyAlignment="1" applyProtection="1">
      <alignment horizontal="left" wrapText="1"/>
      <protection hidden="1"/>
    </xf>
    <xf numFmtId="0" fontId="10" fillId="0" borderId="17" xfId="59" applyFont="1" applyBorder="1">
      <alignment/>
      <protection/>
    </xf>
    <xf numFmtId="202" fontId="10" fillId="0" borderId="17" xfId="59" applyNumberFormat="1" applyFont="1" applyFill="1" applyBorder="1" applyAlignment="1" applyProtection="1">
      <alignment horizontal="center"/>
      <protection hidden="1"/>
    </xf>
    <xf numFmtId="49" fontId="7" fillId="0" borderId="17" xfId="59" applyNumberFormat="1" applyFont="1" applyFill="1" applyBorder="1" applyAlignment="1" applyProtection="1">
      <alignment horizontal="center"/>
      <protection hidden="1"/>
    </xf>
    <xf numFmtId="201" fontId="10" fillId="0" borderId="31" xfId="59" applyNumberFormat="1" applyFont="1" applyFill="1" applyBorder="1" applyAlignment="1" applyProtection="1">
      <alignment horizontal="center"/>
      <protection hidden="1"/>
    </xf>
    <xf numFmtId="172" fontId="10" fillId="0" borderId="17" xfId="59" applyNumberFormat="1" applyFont="1" applyFill="1" applyBorder="1" applyAlignment="1" applyProtection="1">
      <alignment/>
      <protection hidden="1"/>
    </xf>
    <xf numFmtId="172" fontId="10" fillId="0" borderId="17" xfId="59" applyNumberFormat="1" applyFont="1" applyBorder="1">
      <alignment/>
      <protection/>
    </xf>
    <xf numFmtId="0" fontId="0" fillId="0" borderId="0" xfId="59" applyFont="1">
      <alignment/>
      <protection/>
    </xf>
    <xf numFmtId="206" fontId="7" fillId="0" borderId="17" xfId="59" applyNumberFormat="1" applyFont="1" applyFill="1" applyBorder="1" applyAlignment="1" applyProtection="1">
      <alignment horizontal="left" wrapText="1"/>
      <protection hidden="1"/>
    </xf>
    <xf numFmtId="0" fontId="7" fillId="0" borderId="17" xfId="59" applyFont="1" applyBorder="1">
      <alignment/>
      <protection/>
    </xf>
    <xf numFmtId="202" fontId="7" fillId="0" borderId="17" xfId="59" applyNumberFormat="1" applyFont="1" applyFill="1" applyBorder="1" applyAlignment="1" applyProtection="1">
      <alignment horizontal="center"/>
      <protection hidden="1"/>
    </xf>
    <xf numFmtId="201" fontId="7" fillId="0" borderId="31" xfId="59" applyNumberFormat="1" applyFont="1" applyFill="1" applyBorder="1" applyAlignment="1" applyProtection="1">
      <alignment horizontal="center"/>
      <protection hidden="1"/>
    </xf>
    <xf numFmtId="172" fontId="7" fillId="0" borderId="17" xfId="59" applyNumberFormat="1" applyFont="1" applyFill="1" applyBorder="1" applyAlignment="1" applyProtection="1">
      <alignment/>
      <protection hidden="1"/>
    </xf>
    <xf numFmtId="203" fontId="7" fillId="0" borderId="17" xfId="59" applyNumberFormat="1" applyFont="1" applyFill="1" applyBorder="1" applyAlignment="1" applyProtection="1">
      <alignment horizontal="center"/>
      <protection hidden="1"/>
    </xf>
    <xf numFmtId="173" fontId="7" fillId="0" borderId="17" xfId="59" applyNumberFormat="1" applyFont="1" applyFill="1" applyBorder="1" applyAlignment="1" applyProtection="1">
      <alignment/>
      <protection hidden="1"/>
    </xf>
    <xf numFmtId="173" fontId="7" fillId="0" borderId="17" xfId="59" applyNumberFormat="1" applyFont="1" applyFill="1" applyBorder="1">
      <alignment/>
      <protection/>
    </xf>
    <xf numFmtId="49" fontId="10" fillId="0" borderId="17" xfId="59" applyNumberFormat="1" applyFont="1" applyFill="1" applyBorder="1" applyAlignment="1" applyProtection="1">
      <alignment horizontal="center"/>
      <protection hidden="1"/>
    </xf>
    <xf numFmtId="0" fontId="10" fillId="0" borderId="17" xfId="59" applyFont="1" applyFill="1" applyBorder="1">
      <alignment/>
      <protection/>
    </xf>
    <xf numFmtId="172" fontId="10" fillId="0" borderId="17" xfId="59" applyNumberFormat="1" applyFont="1" applyFill="1" applyBorder="1">
      <alignment/>
      <protection/>
    </xf>
    <xf numFmtId="0" fontId="7" fillId="0" borderId="17" xfId="59" applyFont="1" applyFill="1" applyBorder="1">
      <alignment/>
      <protection/>
    </xf>
    <xf numFmtId="173" fontId="53" fillId="0" borderId="17" xfId="59" applyNumberFormat="1" applyFont="1" applyFill="1" applyBorder="1" applyAlignment="1" applyProtection="1">
      <alignment/>
      <protection hidden="1"/>
    </xf>
    <xf numFmtId="173" fontId="53" fillId="0" borderId="17" xfId="59" applyNumberFormat="1" applyFont="1" applyFill="1" applyBorder="1">
      <alignment/>
      <protection/>
    </xf>
    <xf numFmtId="172" fontId="53" fillId="0" borderId="17" xfId="59" applyNumberFormat="1" applyFont="1" applyFill="1" applyBorder="1" applyAlignment="1" applyProtection="1">
      <alignment/>
      <protection hidden="1"/>
    </xf>
    <xf numFmtId="0" fontId="7" fillId="0" borderId="17" xfId="59" applyNumberFormat="1" applyFont="1" applyFill="1" applyBorder="1" applyAlignment="1" applyProtection="1">
      <alignment horizontal="left" wrapText="1"/>
      <protection hidden="1"/>
    </xf>
    <xf numFmtId="206" fontId="7" fillId="0" borderId="23" xfId="59" applyNumberFormat="1" applyFont="1" applyFill="1" applyBorder="1" applyAlignment="1" applyProtection="1">
      <alignment horizontal="left" wrapText="1"/>
      <protection hidden="1"/>
    </xf>
    <xf numFmtId="203" fontId="10" fillId="0" borderId="17" xfId="59" applyNumberFormat="1" applyFont="1" applyFill="1" applyBorder="1" applyAlignment="1" applyProtection="1">
      <alignment horizontal="center"/>
      <protection hidden="1"/>
    </xf>
    <xf numFmtId="49" fontId="7" fillId="0" borderId="17" xfId="60" applyNumberFormat="1" applyFont="1" applyFill="1" applyBorder="1" applyAlignment="1">
      <alignment horizontal="left" wrapText="1"/>
      <protection/>
    </xf>
    <xf numFmtId="0" fontId="10" fillId="0" borderId="17" xfId="60" applyFont="1" applyFill="1" applyBorder="1" applyAlignment="1">
      <alignment horizontal="left" wrapText="1"/>
      <protection/>
    </xf>
    <xf numFmtId="0" fontId="7" fillId="0" borderId="0" xfId="60" applyFont="1" applyAlignment="1">
      <alignment horizontal="center"/>
      <protection/>
    </xf>
    <xf numFmtId="172" fontId="7" fillId="0" borderId="17" xfId="59" applyNumberFormat="1" applyFont="1" applyFill="1" applyBorder="1">
      <alignment/>
      <protection/>
    </xf>
    <xf numFmtId="0" fontId="7" fillId="0" borderId="23" xfId="59" applyFont="1" applyBorder="1">
      <alignment/>
      <protection/>
    </xf>
    <xf numFmtId="202" fontId="7" fillId="0" borderId="23" xfId="59" applyNumberFormat="1" applyFont="1" applyFill="1" applyBorder="1" applyAlignment="1" applyProtection="1">
      <alignment horizontal="center"/>
      <protection hidden="1"/>
    </xf>
    <xf numFmtId="201" fontId="7" fillId="0" borderId="32" xfId="59" applyNumberFormat="1" applyFont="1" applyFill="1" applyBorder="1" applyAlignment="1" applyProtection="1">
      <alignment horizontal="center"/>
      <protection hidden="1"/>
    </xf>
    <xf numFmtId="172" fontId="7" fillId="0" borderId="23" xfId="59" applyNumberFormat="1" applyFont="1" applyFill="1" applyBorder="1">
      <alignment/>
      <protection/>
    </xf>
    <xf numFmtId="201" fontId="7" fillId="0" borderId="31" xfId="58" applyNumberFormat="1" applyFont="1" applyFill="1" applyBorder="1" applyAlignment="1" applyProtection="1">
      <alignment horizontal="center"/>
      <protection hidden="1"/>
    </xf>
    <xf numFmtId="172" fontId="54" fillId="0" borderId="17" xfId="59" applyNumberFormat="1" applyFont="1" applyFill="1" applyBorder="1" applyAlignment="1" applyProtection="1">
      <alignment/>
      <protection hidden="1"/>
    </xf>
    <xf numFmtId="0" fontId="7" fillId="0" borderId="17" xfId="60" applyFont="1" applyBorder="1" applyAlignment="1">
      <alignment horizontal="center"/>
      <protection/>
    </xf>
    <xf numFmtId="0" fontId="7" fillId="0" borderId="17" xfId="60" applyFont="1" applyFill="1" applyBorder="1" applyAlignment="1">
      <alignment horizontal="left" wrapText="1"/>
      <protection/>
    </xf>
    <xf numFmtId="0" fontId="7" fillId="0" borderId="21" xfId="59" applyFont="1" applyFill="1" applyBorder="1">
      <alignment/>
      <protection/>
    </xf>
    <xf numFmtId="202" fontId="7" fillId="0" borderId="17" xfId="58" applyNumberFormat="1" applyFont="1" applyFill="1" applyBorder="1" applyAlignment="1" applyProtection="1">
      <alignment horizontal="center"/>
      <protection hidden="1"/>
    </xf>
    <xf numFmtId="206" fontId="10" fillId="0" borderId="17" xfId="58" applyNumberFormat="1" applyFont="1" applyFill="1" applyBorder="1" applyAlignment="1" applyProtection="1">
      <alignment horizontal="left" wrapText="1"/>
      <protection hidden="1"/>
    </xf>
    <xf numFmtId="202" fontId="10" fillId="0" borderId="17" xfId="58" applyNumberFormat="1" applyFont="1" applyFill="1" applyBorder="1" applyAlignment="1" applyProtection="1">
      <alignment horizontal="center"/>
      <protection hidden="1"/>
    </xf>
    <xf numFmtId="49" fontId="10" fillId="0" borderId="17" xfId="58" applyNumberFormat="1" applyFont="1" applyFill="1" applyBorder="1" applyAlignment="1" applyProtection="1">
      <alignment horizontal="center"/>
      <protection hidden="1"/>
    </xf>
    <xf numFmtId="201" fontId="10" fillId="0" borderId="31" xfId="58" applyNumberFormat="1" applyFont="1" applyFill="1" applyBorder="1" applyAlignment="1" applyProtection="1">
      <alignment horizontal="center"/>
      <protection hidden="1"/>
    </xf>
    <xf numFmtId="172" fontId="10" fillId="0" borderId="17" xfId="58" applyNumberFormat="1" applyFont="1" applyFill="1" applyBorder="1" applyAlignment="1" applyProtection="1">
      <alignment/>
      <protection hidden="1"/>
    </xf>
    <xf numFmtId="173" fontId="54" fillId="0" borderId="17" xfId="58" applyNumberFormat="1" applyFont="1" applyFill="1" applyBorder="1" applyAlignment="1" applyProtection="1">
      <alignment/>
      <protection hidden="1"/>
    </xf>
    <xf numFmtId="172" fontId="7" fillId="0" borderId="17" xfId="58" applyNumberFormat="1" applyFont="1" applyFill="1" applyBorder="1" applyAlignment="1" applyProtection="1">
      <alignment/>
      <protection hidden="1"/>
    </xf>
    <xf numFmtId="173" fontId="53" fillId="0" borderId="17" xfId="58" applyNumberFormat="1" applyFont="1" applyFill="1" applyBorder="1" applyAlignment="1" applyProtection="1">
      <alignment/>
      <protection hidden="1"/>
    </xf>
    <xf numFmtId="0" fontId="7" fillId="0" borderId="23" xfId="59" applyFont="1" applyFill="1" applyBorder="1">
      <alignment/>
      <protection/>
    </xf>
    <xf numFmtId="202" fontId="7" fillId="0" borderId="23" xfId="58" applyNumberFormat="1" applyFont="1" applyFill="1" applyBorder="1" applyAlignment="1" applyProtection="1">
      <alignment horizontal="center"/>
      <protection hidden="1"/>
    </xf>
    <xf numFmtId="201" fontId="7" fillId="0" borderId="32" xfId="58" applyNumberFormat="1" applyFont="1" applyFill="1" applyBorder="1" applyAlignment="1" applyProtection="1">
      <alignment horizontal="center"/>
      <protection hidden="1"/>
    </xf>
    <xf numFmtId="0" fontId="7" fillId="0" borderId="23" xfId="60" applyFont="1" applyBorder="1" applyAlignment="1">
      <alignment horizontal="left" wrapText="1"/>
      <protection/>
    </xf>
    <xf numFmtId="0" fontId="7" fillId="0" borderId="23" xfId="60" applyFont="1" applyBorder="1" applyAlignment="1">
      <alignment horizontal="center"/>
      <protection/>
    </xf>
    <xf numFmtId="172" fontId="7" fillId="0" borderId="23" xfId="58" applyNumberFormat="1" applyFont="1" applyFill="1" applyBorder="1" applyAlignment="1" applyProtection="1">
      <alignment/>
      <protection hidden="1"/>
    </xf>
    <xf numFmtId="0" fontId="7" fillId="0" borderId="17" xfId="60" applyFont="1" applyBorder="1" applyAlignment="1">
      <alignment horizontal="left" wrapText="1"/>
      <protection/>
    </xf>
    <xf numFmtId="0" fontId="7" fillId="0" borderId="17" xfId="60" applyFont="1" applyBorder="1" applyAlignment="1">
      <alignment horizontal="right"/>
      <protection/>
    </xf>
    <xf numFmtId="2" fontId="7" fillId="0" borderId="17" xfId="60" applyNumberFormat="1" applyFont="1" applyBorder="1" applyAlignment="1">
      <alignment horizontal="right"/>
      <protection/>
    </xf>
    <xf numFmtId="172" fontId="7" fillId="0" borderId="21" xfId="58" applyNumberFormat="1" applyFont="1" applyFill="1" applyBorder="1" applyAlignment="1" applyProtection="1">
      <alignment/>
      <protection hidden="1"/>
    </xf>
    <xf numFmtId="201" fontId="7" fillId="0" borderId="17" xfId="59" applyNumberFormat="1" applyFont="1" applyFill="1" applyBorder="1" applyAlignment="1" applyProtection="1">
      <alignment horizontal="center"/>
      <protection hidden="1"/>
    </xf>
    <xf numFmtId="201" fontId="7" fillId="0" borderId="17" xfId="58" applyNumberFormat="1" applyFont="1" applyFill="1" applyBorder="1" applyAlignment="1" applyProtection="1">
      <alignment horizontal="center"/>
      <protection hidden="1"/>
    </xf>
    <xf numFmtId="206" fontId="7" fillId="0" borderId="17" xfId="58" applyNumberFormat="1" applyFont="1" applyFill="1" applyBorder="1" applyAlignment="1" applyProtection="1">
      <alignment horizontal="left" wrapText="1"/>
      <protection hidden="1"/>
    </xf>
    <xf numFmtId="203" fontId="10" fillId="0" borderId="17" xfId="58" applyNumberFormat="1" applyFont="1" applyFill="1" applyBorder="1" applyAlignment="1" applyProtection="1">
      <alignment horizontal="center"/>
      <protection hidden="1"/>
    </xf>
    <xf numFmtId="203" fontId="7" fillId="0" borderId="17" xfId="58" applyNumberFormat="1" applyFont="1" applyFill="1" applyBorder="1" applyAlignment="1" applyProtection="1">
      <alignment horizontal="center"/>
      <protection hidden="1"/>
    </xf>
    <xf numFmtId="172" fontId="53" fillId="0" borderId="17" xfId="58" applyNumberFormat="1" applyFont="1" applyFill="1" applyBorder="1" applyAlignment="1" applyProtection="1">
      <alignment/>
      <protection hidden="1"/>
    </xf>
    <xf numFmtId="172" fontId="7" fillId="0" borderId="17" xfId="47" applyNumberFormat="1" applyFont="1" applyFill="1" applyBorder="1" applyAlignment="1" applyProtection="1">
      <alignment/>
      <protection hidden="1"/>
    </xf>
    <xf numFmtId="172" fontId="53" fillId="0" borderId="17" xfId="47" applyNumberFormat="1" applyFont="1" applyFill="1" applyBorder="1" applyAlignment="1" applyProtection="1">
      <alignment/>
      <protection hidden="1"/>
    </xf>
    <xf numFmtId="0" fontId="0" fillId="0" borderId="0" xfId="59" applyFont="1">
      <alignment/>
      <protection/>
    </xf>
    <xf numFmtId="49" fontId="7" fillId="0" borderId="0" xfId="60" applyNumberFormat="1" applyFont="1" applyAlignment="1">
      <alignment horizontal="center"/>
      <protection/>
    </xf>
    <xf numFmtId="0" fontId="7" fillId="0" borderId="0" xfId="60" applyFont="1" applyAlignment="1">
      <alignment horizontal="left" wrapText="1"/>
      <protection/>
    </xf>
    <xf numFmtId="206" fontId="7" fillId="0" borderId="31" xfId="59" applyNumberFormat="1" applyFont="1" applyFill="1" applyBorder="1" applyAlignment="1" applyProtection="1">
      <alignment horizontal="left" wrapText="1"/>
      <protection hidden="1"/>
    </xf>
    <xf numFmtId="173" fontId="53" fillId="0" borderId="21" xfId="59" applyNumberFormat="1" applyFont="1" applyFill="1" applyBorder="1">
      <alignment/>
      <protection/>
    </xf>
    <xf numFmtId="0" fontId="10" fillId="0" borderId="17" xfId="60" applyFont="1" applyBorder="1" applyAlignment="1">
      <alignment horizontal="left" wrapText="1"/>
      <protection/>
    </xf>
    <xf numFmtId="0" fontId="10" fillId="0" borderId="33" xfId="60" applyFont="1" applyBorder="1" applyAlignment="1">
      <alignment horizontal="right"/>
      <protection/>
    </xf>
    <xf numFmtId="202" fontId="10" fillId="0" borderId="33" xfId="58" applyNumberFormat="1" applyFont="1" applyFill="1" applyBorder="1" applyAlignment="1" applyProtection="1">
      <alignment horizontal="center"/>
      <protection hidden="1"/>
    </xf>
    <xf numFmtId="0" fontId="10" fillId="0" borderId="33" xfId="60" applyFont="1" applyBorder="1" applyAlignment="1">
      <alignment horizontal="center"/>
      <protection/>
    </xf>
    <xf numFmtId="201" fontId="10" fillId="0" borderId="33" xfId="59" applyNumberFormat="1" applyFont="1" applyFill="1" applyBorder="1" applyAlignment="1" applyProtection="1">
      <alignment horizontal="center"/>
      <protection hidden="1"/>
    </xf>
    <xf numFmtId="172" fontId="10" fillId="0" borderId="21" xfId="58" applyNumberFormat="1" applyFont="1" applyFill="1" applyBorder="1" applyAlignment="1" applyProtection="1">
      <alignment/>
      <protection hidden="1"/>
    </xf>
    <xf numFmtId="172" fontId="54" fillId="0" borderId="21" xfId="58" applyNumberFormat="1" applyFont="1" applyFill="1" applyBorder="1" applyAlignment="1" applyProtection="1">
      <alignment/>
      <protection hidden="1"/>
    </xf>
    <xf numFmtId="172" fontId="53" fillId="0" borderId="21" xfId="58" applyNumberFormat="1" applyFont="1" applyFill="1" applyBorder="1" applyAlignment="1" applyProtection="1">
      <alignment/>
      <protection hidden="1"/>
    </xf>
    <xf numFmtId="0" fontId="7" fillId="0" borderId="23" xfId="60" applyFont="1" applyBorder="1" applyAlignment="1">
      <alignment horizontal="right"/>
      <protection/>
    </xf>
    <xf numFmtId="172" fontId="7" fillId="0" borderId="22" xfId="58" applyNumberFormat="1" applyFont="1" applyFill="1" applyBorder="1" applyAlignment="1" applyProtection="1">
      <alignment/>
      <protection hidden="1"/>
    </xf>
    <xf numFmtId="172" fontId="54" fillId="0" borderId="17" xfId="58" applyNumberFormat="1" applyFont="1" applyFill="1" applyBorder="1" applyAlignment="1" applyProtection="1">
      <alignment/>
      <protection hidden="1"/>
    </xf>
    <xf numFmtId="0" fontId="0" fillId="0" borderId="0" xfId="59" applyFill="1">
      <alignment/>
      <protection/>
    </xf>
    <xf numFmtId="0" fontId="0" fillId="0" borderId="0" xfId="59" applyFont="1" applyFill="1">
      <alignment/>
      <protection/>
    </xf>
    <xf numFmtId="173" fontId="54" fillId="0" borderId="17" xfId="59" applyNumberFormat="1" applyFont="1" applyFill="1" applyBorder="1">
      <alignment/>
      <protection/>
    </xf>
    <xf numFmtId="0" fontId="0" fillId="7" borderId="0" xfId="59" applyFont="1" applyFill="1">
      <alignment/>
      <protection/>
    </xf>
    <xf numFmtId="0" fontId="1" fillId="0" borderId="0" xfId="59" applyFont="1">
      <alignment/>
      <protection/>
    </xf>
    <xf numFmtId="0" fontId="10" fillId="0" borderId="17" xfId="59" applyFont="1" applyFill="1" applyBorder="1" applyAlignment="1">
      <alignment horizontal="left"/>
      <protection/>
    </xf>
    <xf numFmtId="0" fontId="55" fillId="0" borderId="17" xfId="59" applyFont="1" applyFill="1" applyBorder="1">
      <alignment/>
      <protection/>
    </xf>
    <xf numFmtId="0" fontId="7" fillId="0" borderId="31" xfId="59" applyFont="1" applyFill="1" applyBorder="1">
      <alignment/>
      <protection/>
    </xf>
    <xf numFmtId="0" fontId="49" fillId="0" borderId="0" xfId="59" applyFont="1">
      <alignment/>
      <protection/>
    </xf>
    <xf numFmtId="0" fontId="8" fillId="0" borderId="0" xfId="59" applyFont="1" applyAlignment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8" xfId="34"/>
    <cellStyle name="xl73" xfId="35"/>
    <cellStyle name="xl8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_кв.отчет3-2023прил 2( расходы)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tmp" xfId="58"/>
    <cellStyle name="Обычный_Tmp1" xfId="59"/>
    <cellStyle name="Обычный_кв.отчет3-2023прил 2( расходы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3"/>
  <sheetViews>
    <sheetView view="pageBreakPreview" zoomScaleSheetLayoutView="100" workbookViewId="0" topLeftCell="A1">
      <pane xSplit="2" ySplit="5" topLeftCell="C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40" sqref="C40"/>
    </sheetView>
  </sheetViews>
  <sheetFormatPr defaultColWidth="8.8515625" defaultRowHeight="12.75" outlineLevelRow="1"/>
  <cols>
    <col min="1" max="1" width="21.140625" style="8" customWidth="1"/>
    <col min="2" max="2" width="55.8515625" style="11" customWidth="1"/>
    <col min="3" max="3" width="14.421875" style="6" customWidth="1"/>
    <col min="4" max="4" width="14.28125" style="42" customWidth="1"/>
    <col min="5" max="5" width="14.00390625" style="20" customWidth="1"/>
    <col min="6" max="6" width="7.00390625" style="9" customWidth="1"/>
    <col min="7" max="7" width="16.421875" style="16" customWidth="1"/>
    <col min="8" max="16384" width="8.8515625" style="1" customWidth="1"/>
  </cols>
  <sheetData>
    <row r="1" spans="1:7" ht="18" customHeight="1">
      <c r="A1" s="5"/>
      <c r="B1" s="21"/>
      <c r="C1" s="7"/>
      <c r="D1" s="135"/>
      <c r="E1" s="135"/>
      <c r="F1" s="135"/>
      <c r="G1" s="23"/>
    </row>
    <row r="2" spans="1:7" ht="63" customHeight="1">
      <c r="A2" s="132" t="s">
        <v>82</v>
      </c>
      <c r="B2" s="132"/>
      <c r="C2" s="132"/>
      <c r="D2" s="132"/>
      <c r="E2" s="132"/>
      <c r="F2" s="132"/>
      <c r="G2" s="15"/>
    </row>
    <row r="3" spans="1:6" ht="16.5" customHeight="1" thickBot="1">
      <c r="A3" s="43"/>
      <c r="B3" s="44"/>
      <c r="C3" s="45" t="s">
        <v>27</v>
      </c>
      <c r="D3" s="97"/>
      <c r="E3" s="45" t="s">
        <v>27</v>
      </c>
      <c r="F3" s="46" t="s">
        <v>32</v>
      </c>
    </row>
    <row r="4" spans="1:6" s="2" customFormat="1" ht="70.5" customHeight="1">
      <c r="A4" s="104" t="s">
        <v>17</v>
      </c>
      <c r="B4" s="117" t="s">
        <v>8</v>
      </c>
      <c r="C4" s="47" t="s">
        <v>28</v>
      </c>
      <c r="D4" s="48" t="s">
        <v>52</v>
      </c>
      <c r="E4" s="49" t="s">
        <v>15</v>
      </c>
      <c r="F4" s="50" t="s">
        <v>53</v>
      </c>
    </row>
    <row r="5" spans="1:6" s="2" customFormat="1" ht="15" customHeight="1">
      <c r="A5" s="105">
        <v>1</v>
      </c>
      <c r="B5" s="118">
        <v>2</v>
      </c>
      <c r="C5" s="100">
        <v>3</v>
      </c>
      <c r="D5" s="101">
        <v>4</v>
      </c>
      <c r="E5" s="102">
        <v>5</v>
      </c>
      <c r="F5" s="103">
        <v>6</v>
      </c>
    </row>
    <row r="6" spans="1:6" s="2" customFormat="1" ht="18" customHeight="1">
      <c r="A6" s="106"/>
      <c r="B6" s="119" t="s">
        <v>33</v>
      </c>
      <c r="C6" s="51">
        <f>C7+C23</f>
        <v>13067600</v>
      </c>
      <c r="D6" s="52">
        <f>D7+D23</f>
        <v>10014134</v>
      </c>
      <c r="E6" s="52">
        <f>E7+E23</f>
        <v>9770731.35</v>
      </c>
      <c r="F6" s="53">
        <f aca="true" t="shared" si="0" ref="F6:F44">E6/C6*100</f>
        <v>74.77</v>
      </c>
    </row>
    <row r="7" spans="1:6" s="2" customFormat="1" ht="18" customHeight="1">
      <c r="A7" s="107"/>
      <c r="B7" s="120" t="s">
        <v>0</v>
      </c>
      <c r="C7" s="54">
        <f>C8+C11+C14+C16+C21</f>
        <v>11298800</v>
      </c>
      <c r="D7" s="55">
        <f>D9+D14+D16+D21+D11</f>
        <v>8357484</v>
      </c>
      <c r="E7" s="55">
        <f>E9+E14+E16+E21+E11</f>
        <v>8074797.7</v>
      </c>
      <c r="F7" s="56">
        <f t="shared" si="0"/>
        <v>71.47</v>
      </c>
    </row>
    <row r="8" spans="1:6" s="2" customFormat="1" ht="18" customHeight="1">
      <c r="A8" s="108" t="s">
        <v>34</v>
      </c>
      <c r="B8" s="121" t="s">
        <v>35</v>
      </c>
      <c r="C8" s="57">
        <f aca="true" t="shared" si="1" ref="C8:E9">C9</f>
        <v>3300000</v>
      </c>
      <c r="D8" s="58">
        <f t="shared" si="1"/>
        <v>2589300</v>
      </c>
      <c r="E8" s="58">
        <f t="shared" si="1"/>
        <v>2647166.76</v>
      </c>
      <c r="F8" s="59">
        <f t="shared" si="0"/>
        <v>80.22</v>
      </c>
    </row>
    <row r="9" spans="1:6" s="3" customFormat="1" ht="17.25" customHeight="1">
      <c r="A9" s="60" t="s">
        <v>9</v>
      </c>
      <c r="B9" s="121" t="s">
        <v>1</v>
      </c>
      <c r="C9" s="57">
        <f t="shared" si="1"/>
        <v>3300000</v>
      </c>
      <c r="D9" s="58">
        <f t="shared" si="1"/>
        <v>2589300</v>
      </c>
      <c r="E9" s="58">
        <f t="shared" si="1"/>
        <v>2647166.76</v>
      </c>
      <c r="F9" s="59">
        <f t="shared" si="0"/>
        <v>80.22</v>
      </c>
    </row>
    <row r="10" spans="1:7" ht="81.75" customHeight="1" outlineLevel="1">
      <c r="A10" s="61" t="s">
        <v>31</v>
      </c>
      <c r="B10" s="109" t="s">
        <v>72</v>
      </c>
      <c r="C10" s="62">
        <v>3300000</v>
      </c>
      <c r="D10" s="63">
        <v>2589300</v>
      </c>
      <c r="E10" s="64">
        <v>2647166.76</v>
      </c>
      <c r="F10" s="59">
        <f t="shared" si="0"/>
        <v>80.22</v>
      </c>
      <c r="G10" s="1"/>
    </row>
    <row r="11" spans="1:7" ht="30" customHeight="1" outlineLevel="1">
      <c r="A11" s="61" t="s">
        <v>38</v>
      </c>
      <c r="B11" s="75" t="s">
        <v>42</v>
      </c>
      <c r="C11" s="65">
        <f aca="true" t="shared" si="2" ref="C11:E12">C12</f>
        <v>4117300</v>
      </c>
      <c r="D11" s="66">
        <f t="shared" si="2"/>
        <v>3256784</v>
      </c>
      <c r="E11" s="66">
        <f t="shared" si="2"/>
        <v>3310765.58</v>
      </c>
      <c r="F11" s="59">
        <f t="shared" si="0"/>
        <v>80.41</v>
      </c>
      <c r="G11" s="1"/>
    </row>
    <row r="12" spans="1:7" ht="43.5" customHeight="1" outlineLevel="1">
      <c r="A12" s="61" t="s">
        <v>39</v>
      </c>
      <c r="B12" s="122" t="s">
        <v>41</v>
      </c>
      <c r="C12" s="67">
        <f t="shared" si="2"/>
        <v>4117300</v>
      </c>
      <c r="D12" s="64">
        <f t="shared" si="2"/>
        <v>3256784</v>
      </c>
      <c r="E12" s="64">
        <f t="shared" si="2"/>
        <v>3310765.58</v>
      </c>
      <c r="F12" s="59">
        <f t="shared" si="0"/>
        <v>80.41</v>
      </c>
      <c r="G12" s="1"/>
    </row>
    <row r="13" spans="1:7" ht="29.25" customHeight="1" outlineLevel="1">
      <c r="A13" s="61" t="s">
        <v>40</v>
      </c>
      <c r="B13" s="122" t="s">
        <v>41</v>
      </c>
      <c r="C13" s="67">
        <v>4117300</v>
      </c>
      <c r="D13" s="64">
        <v>3256784</v>
      </c>
      <c r="E13" s="64">
        <v>3310765.58</v>
      </c>
      <c r="F13" s="59">
        <f t="shared" si="0"/>
        <v>80.41</v>
      </c>
      <c r="G13" s="1"/>
    </row>
    <row r="14" spans="1:7" ht="18" customHeight="1">
      <c r="A14" s="60" t="s">
        <v>10</v>
      </c>
      <c r="B14" s="123" t="s">
        <v>3</v>
      </c>
      <c r="C14" s="57">
        <f>C15</f>
        <v>948500</v>
      </c>
      <c r="D14" s="58">
        <f>D15</f>
        <v>837500</v>
      </c>
      <c r="E14" s="58">
        <f>E15</f>
        <v>562131.82</v>
      </c>
      <c r="F14" s="59">
        <f t="shared" si="0"/>
        <v>59.27</v>
      </c>
      <c r="G14" s="1"/>
    </row>
    <row r="15" spans="1:7" ht="15" outlineLevel="1">
      <c r="A15" s="61" t="s">
        <v>36</v>
      </c>
      <c r="B15" s="124" t="s">
        <v>16</v>
      </c>
      <c r="C15" s="62">
        <v>948500</v>
      </c>
      <c r="D15" s="63">
        <v>837500</v>
      </c>
      <c r="E15" s="64">
        <v>562131.82</v>
      </c>
      <c r="F15" s="59">
        <f t="shared" si="0"/>
        <v>59.27</v>
      </c>
      <c r="G15" s="1"/>
    </row>
    <row r="16" spans="1:6" s="4" customFormat="1" ht="17.25" customHeight="1">
      <c r="A16" s="60" t="s">
        <v>11</v>
      </c>
      <c r="B16" s="123" t="s">
        <v>2</v>
      </c>
      <c r="C16" s="68">
        <f>C17+C18</f>
        <v>2930000</v>
      </c>
      <c r="D16" s="69">
        <f>D17+D18</f>
        <v>1671500</v>
      </c>
      <c r="E16" s="69">
        <f>E17+E19+E20</f>
        <v>1550133.54</v>
      </c>
      <c r="F16" s="59">
        <f t="shared" si="0"/>
        <v>52.91</v>
      </c>
    </row>
    <row r="17" spans="1:7" ht="45.75" customHeight="1" outlineLevel="1">
      <c r="A17" s="70" t="s">
        <v>43</v>
      </c>
      <c r="B17" s="124" t="s">
        <v>37</v>
      </c>
      <c r="C17" s="71">
        <v>535000</v>
      </c>
      <c r="D17" s="72">
        <v>250400</v>
      </c>
      <c r="E17" s="64">
        <v>18153.67</v>
      </c>
      <c r="F17" s="59">
        <f t="shared" si="0"/>
        <v>3.39</v>
      </c>
      <c r="G17" s="1"/>
    </row>
    <row r="18" spans="1:7" ht="15.75" customHeight="1" outlineLevel="1">
      <c r="A18" s="60" t="s">
        <v>29</v>
      </c>
      <c r="B18" s="123" t="s">
        <v>30</v>
      </c>
      <c r="C18" s="68">
        <f>C19+C20</f>
        <v>2395000</v>
      </c>
      <c r="D18" s="69">
        <f>D19+D20</f>
        <v>1421100</v>
      </c>
      <c r="E18" s="69">
        <f>E19+E20</f>
        <v>1531979.87</v>
      </c>
      <c r="F18" s="59">
        <f t="shared" si="0"/>
        <v>63.97</v>
      </c>
      <c r="G18" s="1"/>
    </row>
    <row r="19" spans="1:7" ht="41.25" customHeight="1" outlineLevel="1">
      <c r="A19" s="61" t="s">
        <v>47</v>
      </c>
      <c r="B19" s="124" t="s">
        <v>45</v>
      </c>
      <c r="C19" s="71">
        <v>1100000</v>
      </c>
      <c r="D19" s="72">
        <v>906100</v>
      </c>
      <c r="E19" s="72">
        <v>1330085.38</v>
      </c>
      <c r="F19" s="59">
        <f t="shared" si="0"/>
        <v>120.92</v>
      </c>
      <c r="G19" s="1"/>
    </row>
    <row r="20" spans="1:7" ht="45" customHeight="1" outlineLevel="1">
      <c r="A20" s="70" t="s">
        <v>44</v>
      </c>
      <c r="B20" s="124" t="s">
        <v>46</v>
      </c>
      <c r="C20" s="71">
        <v>1295000</v>
      </c>
      <c r="D20" s="72">
        <v>515000</v>
      </c>
      <c r="E20" s="64">
        <v>201894.49</v>
      </c>
      <c r="F20" s="59">
        <f t="shared" si="0"/>
        <v>15.59</v>
      </c>
      <c r="G20" s="1"/>
    </row>
    <row r="21" spans="1:7" ht="14.25" outlineLevel="1">
      <c r="A21" s="60" t="s">
        <v>24</v>
      </c>
      <c r="B21" s="121" t="s">
        <v>25</v>
      </c>
      <c r="C21" s="68">
        <f>C22</f>
        <v>3000</v>
      </c>
      <c r="D21" s="69">
        <f>D22</f>
        <v>2400</v>
      </c>
      <c r="E21" s="69">
        <f>E22</f>
        <v>4600</v>
      </c>
      <c r="F21" s="59">
        <f t="shared" si="0"/>
        <v>153.33</v>
      </c>
      <c r="G21" s="1"/>
    </row>
    <row r="22" spans="1:7" ht="79.5" customHeight="1" outlineLevel="1">
      <c r="A22" s="61" t="s">
        <v>19</v>
      </c>
      <c r="B22" s="125" t="s">
        <v>18</v>
      </c>
      <c r="C22" s="71">
        <v>3000</v>
      </c>
      <c r="D22" s="72">
        <v>2400</v>
      </c>
      <c r="E22" s="64">
        <v>4600</v>
      </c>
      <c r="F22" s="59">
        <f t="shared" si="0"/>
        <v>153.33</v>
      </c>
      <c r="G22" s="1"/>
    </row>
    <row r="23" spans="1:6" s="4" customFormat="1" ht="18.75" customHeight="1">
      <c r="A23" s="126"/>
      <c r="B23" s="73" t="s">
        <v>26</v>
      </c>
      <c r="C23" s="74">
        <f>C24+C30+C28+C33</f>
        <v>1768800</v>
      </c>
      <c r="D23" s="74">
        <f>D24+D30+D28+D33</f>
        <v>1656650</v>
      </c>
      <c r="E23" s="74">
        <f>E24+E30+E28+E33</f>
        <v>1695933.65</v>
      </c>
      <c r="F23" s="56">
        <f t="shared" si="0"/>
        <v>95.88</v>
      </c>
    </row>
    <row r="24" spans="1:6" s="4" customFormat="1" ht="28.5" customHeight="1">
      <c r="A24" s="60" t="s">
        <v>12</v>
      </c>
      <c r="B24" s="127" t="s">
        <v>4</v>
      </c>
      <c r="C24" s="65">
        <f>C25+C27+C26</f>
        <v>201700</v>
      </c>
      <c r="D24" s="65">
        <f>D25+D27+D26</f>
        <v>162400</v>
      </c>
      <c r="E24" s="65">
        <f>E25+E27+E26</f>
        <v>189151.59</v>
      </c>
      <c r="F24" s="59">
        <f t="shared" si="0"/>
        <v>93.78</v>
      </c>
    </row>
    <row r="25" spans="1:7" ht="77.25" customHeight="1" outlineLevel="1">
      <c r="A25" s="61" t="s">
        <v>50</v>
      </c>
      <c r="B25" s="109" t="s">
        <v>59</v>
      </c>
      <c r="C25" s="67">
        <v>55000</v>
      </c>
      <c r="D25" s="64">
        <v>43000</v>
      </c>
      <c r="E25" s="64">
        <v>37576.67</v>
      </c>
      <c r="F25" s="59">
        <f t="shared" si="0"/>
        <v>68.32</v>
      </c>
      <c r="G25" s="1"/>
    </row>
    <row r="26" spans="1:7" ht="79.5" customHeight="1" outlineLevel="1">
      <c r="A26" s="61" t="s">
        <v>61</v>
      </c>
      <c r="B26" s="128" t="s">
        <v>62</v>
      </c>
      <c r="C26" s="67">
        <v>37500</v>
      </c>
      <c r="D26" s="64">
        <v>37500</v>
      </c>
      <c r="E26" s="64">
        <v>37471.51</v>
      </c>
      <c r="F26" s="59"/>
      <c r="G26" s="1"/>
    </row>
    <row r="27" spans="1:7" ht="89.25" customHeight="1" outlineLevel="1">
      <c r="A27" s="61" t="s">
        <v>60</v>
      </c>
      <c r="B27" s="109" t="s">
        <v>51</v>
      </c>
      <c r="C27" s="67">
        <v>109200</v>
      </c>
      <c r="D27" s="64">
        <v>81900</v>
      </c>
      <c r="E27" s="64">
        <v>114103.41</v>
      </c>
      <c r="F27" s="59">
        <f t="shared" si="0"/>
        <v>104.49</v>
      </c>
      <c r="G27" s="1"/>
    </row>
    <row r="28" spans="1:6" s="4" customFormat="1" ht="27.75" customHeight="1">
      <c r="A28" s="60" t="s">
        <v>65</v>
      </c>
      <c r="B28" s="75" t="s">
        <v>64</v>
      </c>
      <c r="C28" s="67">
        <v>0</v>
      </c>
      <c r="D28" s="64">
        <v>0</v>
      </c>
      <c r="E28" s="64">
        <f>E29</f>
        <v>4889.76</v>
      </c>
      <c r="F28" s="59"/>
    </row>
    <row r="29" spans="1:7" ht="27" customHeight="1" outlineLevel="1">
      <c r="A29" s="61" t="s">
        <v>67</v>
      </c>
      <c r="B29" s="109" t="s">
        <v>66</v>
      </c>
      <c r="C29" s="98">
        <v>0</v>
      </c>
      <c r="D29" s="64">
        <v>0</v>
      </c>
      <c r="E29" s="64">
        <v>4889.76</v>
      </c>
      <c r="F29" s="59"/>
      <c r="G29" s="1"/>
    </row>
    <row r="30" spans="1:6" s="4" customFormat="1" ht="30" customHeight="1">
      <c r="A30" s="60" t="s">
        <v>13</v>
      </c>
      <c r="B30" s="75" t="s">
        <v>5</v>
      </c>
      <c r="C30" s="76">
        <f>C31+C32</f>
        <v>1057500</v>
      </c>
      <c r="D30" s="76">
        <f>D31+D32</f>
        <v>984650</v>
      </c>
      <c r="E30" s="76">
        <f>E31+E32</f>
        <v>1105971.3</v>
      </c>
      <c r="F30" s="59">
        <f t="shared" si="0"/>
        <v>104.58</v>
      </c>
    </row>
    <row r="31" spans="1:6" s="4" customFormat="1" ht="60" customHeight="1">
      <c r="A31" s="61" t="s">
        <v>49</v>
      </c>
      <c r="B31" s="115" t="s">
        <v>48</v>
      </c>
      <c r="C31" s="67">
        <v>50000</v>
      </c>
      <c r="D31" s="64">
        <v>37150</v>
      </c>
      <c r="E31" s="64">
        <v>97727.7</v>
      </c>
      <c r="F31" s="59">
        <f t="shared" si="0"/>
        <v>195.46</v>
      </c>
    </row>
    <row r="32" spans="1:7" ht="61.5" customHeight="1">
      <c r="A32" s="61" t="s">
        <v>68</v>
      </c>
      <c r="B32" s="115" t="s">
        <v>69</v>
      </c>
      <c r="C32" s="67">
        <v>1007500</v>
      </c>
      <c r="D32" s="98">
        <v>947500</v>
      </c>
      <c r="E32" s="98">
        <v>1008243.6</v>
      </c>
      <c r="F32" s="59">
        <f t="shared" si="0"/>
        <v>100.07</v>
      </c>
      <c r="G32" s="1"/>
    </row>
    <row r="33" spans="1:7" ht="21" customHeight="1">
      <c r="A33" s="60" t="s">
        <v>73</v>
      </c>
      <c r="B33" s="75" t="s">
        <v>74</v>
      </c>
      <c r="C33" s="67">
        <f>C34</f>
        <v>509600</v>
      </c>
      <c r="D33" s="67">
        <f>D34</f>
        <v>509600</v>
      </c>
      <c r="E33" s="67">
        <f>E34</f>
        <v>395921</v>
      </c>
      <c r="F33" s="59">
        <f t="shared" si="0"/>
        <v>77.69</v>
      </c>
      <c r="G33" s="1"/>
    </row>
    <row r="34" spans="1:7" ht="26.25" customHeight="1">
      <c r="A34" s="129" t="s">
        <v>81</v>
      </c>
      <c r="B34" s="115" t="s">
        <v>75</v>
      </c>
      <c r="C34" s="67">
        <v>509600</v>
      </c>
      <c r="D34" s="98">
        <v>509600</v>
      </c>
      <c r="E34" s="98">
        <v>395921</v>
      </c>
      <c r="F34" s="59">
        <f t="shared" si="0"/>
        <v>77.69</v>
      </c>
      <c r="G34" s="1"/>
    </row>
    <row r="35" spans="1:6" s="4" customFormat="1" ht="30.75" customHeight="1">
      <c r="A35" s="77" t="s">
        <v>14</v>
      </c>
      <c r="B35" s="119" t="s">
        <v>6</v>
      </c>
      <c r="C35" s="78">
        <f>C36+C40+C42+C38</f>
        <v>1838600</v>
      </c>
      <c r="D35" s="78">
        <f>D36+D40+D42+D38</f>
        <v>1782300</v>
      </c>
      <c r="E35" s="78">
        <f>E36+E40+E42+E38</f>
        <v>596328.21</v>
      </c>
      <c r="F35" s="99">
        <f t="shared" si="0"/>
        <v>32.43</v>
      </c>
    </row>
    <row r="36" spans="1:6" s="4" customFormat="1" ht="45" customHeight="1">
      <c r="A36" s="60" t="s">
        <v>55</v>
      </c>
      <c r="B36" s="75" t="s">
        <v>22</v>
      </c>
      <c r="C36" s="65">
        <f>C37</f>
        <v>225500</v>
      </c>
      <c r="D36" s="65">
        <f>D37</f>
        <v>169200</v>
      </c>
      <c r="E36" s="65">
        <f>E37</f>
        <v>169200</v>
      </c>
      <c r="F36" s="59">
        <f t="shared" si="0"/>
        <v>75.03</v>
      </c>
    </row>
    <row r="37" spans="1:7" ht="30.75" customHeight="1">
      <c r="A37" s="61" t="s">
        <v>76</v>
      </c>
      <c r="B37" s="125" t="s">
        <v>20</v>
      </c>
      <c r="C37" s="67">
        <v>225500</v>
      </c>
      <c r="D37" s="64">
        <v>169200</v>
      </c>
      <c r="E37" s="64">
        <v>169200</v>
      </c>
      <c r="F37" s="59">
        <f t="shared" si="0"/>
        <v>75.03</v>
      </c>
      <c r="G37" s="1"/>
    </row>
    <row r="38" spans="1:7" ht="30.75" customHeight="1">
      <c r="A38" s="116" t="s">
        <v>77</v>
      </c>
      <c r="B38" s="75" t="s">
        <v>80</v>
      </c>
      <c r="C38" s="98">
        <f>C39</f>
        <v>1100000</v>
      </c>
      <c r="D38" s="98">
        <f>D39</f>
        <v>1100000</v>
      </c>
      <c r="E38" s="98">
        <f>E39</f>
        <v>0</v>
      </c>
      <c r="F38" s="59">
        <f t="shared" si="0"/>
        <v>0</v>
      </c>
      <c r="G38" s="1"/>
    </row>
    <row r="39" spans="1:7" ht="66" customHeight="1">
      <c r="A39" s="60" t="s">
        <v>78</v>
      </c>
      <c r="B39" s="114" t="s">
        <v>79</v>
      </c>
      <c r="C39" s="98">
        <v>1100000</v>
      </c>
      <c r="D39" s="98">
        <v>1100000</v>
      </c>
      <c r="E39" s="98">
        <v>0</v>
      </c>
      <c r="F39" s="59">
        <f t="shared" si="0"/>
        <v>0</v>
      </c>
      <c r="G39" s="1"/>
    </row>
    <row r="40" spans="1:7" ht="30" customHeight="1">
      <c r="A40" s="60" t="s">
        <v>56</v>
      </c>
      <c r="B40" s="79" t="s">
        <v>7</v>
      </c>
      <c r="C40" s="80">
        <f>C41</f>
        <v>288100</v>
      </c>
      <c r="D40" s="80">
        <f>D41</f>
        <v>288100</v>
      </c>
      <c r="E40" s="80">
        <f>E41</f>
        <v>202128.21</v>
      </c>
      <c r="F40" s="59">
        <f t="shared" si="0"/>
        <v>70.16</v>
      </c>
      <c r="G40" s="1"/>
    </row>
    <row r="41" spans="1:7" ht="48.75" customHeight="1">
      <c r="A41" s="61" t="s">
        <v>54</v>
      </c>
      <c r="B41" s="115" t="s">
        <v>21</v>
      </c>
      <c r="C41" s="113">
        <v>288100</v>
      </c>
      <c r="D41" s="72">
        <v>288100</v>
      </c>
      <c r="E41" s="64">
        <v>202128.21</v>
      </c>
      <c r="F41" s="59">
        <f t="shared" si="0"/>
        <v>70.16</v>
      </c>
      <c r="G41" s="1"/>
    </row>
    <row r="42" spans="1:7" ht="25.5" customHeight="1">
      <c r="A42" s="81" t="s">
        <v>57</v>
      </c>
      <c r="B42" s="111" t="s">
        <v>58</v>
      </c>
      <c r="C42" s="82">
        <f>C43</f>
        <v>225000</v>
      </c>
      <c r="D42" s="82">
        <f>D43</f>
        <v>225000</v>
      </c>
      <c r="E42" s="82">
        <f>E43</f>
        <v>225000</v>
      </c>
      <c r="F42" s="59">
        <f t="shared" si="0"/>
        <v>100</v>
      </c>
      <c r="G42" s="1"/>
    </row>
    <row r="43" spans="1:7" ht="73.5" customHeight="1">
      <c r="A43" s="70" t="s">
        <v>70</v>
      </c>
      <c r="B43" s="112" t="s">
        <v>71</v>
      </c>
      <c r="C43" s="84">
        <v>225000</v>
      </c>
      <c r="D43" s="83">
        <v>225000</v>
      </c>
      <c r="E43" s="83">
        <v>225000</v>
      </c>
      <c r="F43" s="85">
        <f t="shared" si="0"/>
        <v>100</v>
      </c>
      <c r="G43" s="1"/>
    </row>
    <row r="44" spans="1:6" ht="20.25" customHeight="1" outlineLevel="1" thickBot="1">
      <c r="A44" s="133" t="s">
        <v>23</v>
      </c>
      <c r="B44" s="134"/>
      <c r="C44" s="110">
        <f>C35+C6</f>
        <v>14906200</v>
      </c>
      <c r="D44" s="86">
        <f>D35+D6</f>
        <v>11796434</v>
      </c>
      <c r="E44" s="86">
        <f>E35+E6</f>
        <v>10367059.56</v>
      </c>
      <c r="F44" s="87">
        <f t="shared" si="0"/>
        <v>69.55</v>
      </c>
    </row>
    <row r="45" spans="1:6" ht="13.5" customHeight="1" outlineLevel="1">
      <c r="A45" s="88"/>
      <c r="B45" s="89"/>
      <c r="C45" s="90"/>
      <c r="D45" s="91"/>
      <c r="E45" s="90"/>
      <c r="F45" s="92"/>
    </row>
    <row r="46" spans="1:6" ht="16.5" customHeight="1" outlineLevel="1">
      <c r="A46" s="136" t="s">
        <v>63</v>
      </c>
      <c r="B46" s="136"/>
      <c r="C46" s="136"/>
      <c r="D46" s="136"/>
      <c r="E46" s="136"/>
      <c r="F46" s="136"/>
    </row>
    <row r="47" spans="1:6" ht="14.25" customHeight="1" outlineLevel="1">
      <c r="A47" s="93"/>
      <c r="B47" s="89"/>
      <c r="C47" s="90"/>
      <c r="D47" s="91"/>
      <c r="E47" s="90"/>
      <c r="F47" s="92"/>
    </row>
    <row r="48" spans="1:6" ht="12" customHeight="1" outlineLevel="1">
      <c r="A48" s="93"/>
      <c r="B48" s="89"/>
      <c r="C48" s="90"/>
      <c r="D48" s="91"/>
      <c r="E48" s="90"/>
      <c r="F48" s="92"/>
    </row>
    <row r="49" spans="1:6" ht="23.25" customHeight="1" outlineLevel="1">
      <c r="A49" s="93"/>
      <c r="B49" s="89"/>
      <c r="C49" s="94"/>
      <c r="D49" s="95"/>
      <c r="E49" s="94"/>
      <c r="F49" s="92"/>
    </row>
    <row r="50" spans="1:6" ht="12" customHeight="1" outlineLevel="1">
      <c r="A50" s="93"/>
      <c r="B50" s="93"/>
      <c r="C50" s="93"/>
      <c r="D50" s="96"/>
      <c r="E50" s="93"/>
      <c r="F50" s="92"/>
    </row>
    <row r="51" spans="1:6" ht="20.25" customHeight="1" outlineLevel="1">
      <c r="A51" s="27"/>
      <c r="B51" s="27"/>
      <c r="C51" s="27"/>
      <c r="D51" s="33"/>
      <c r="E51" s="27"/>
      <c r="F51" s="26"/>
    </row>
    <row r="52" spans="1:6" ht="15.75" customHeight="1" outlineLevel="1">
      <c r="A52" s="27"/>
      <c r="B52" s="27"/>
      <c r="C52" s="28"/>
      <c r="D52" s="34"/>
      <c r="E52" s="28"/>
      <c r="F52" s="26"/>
    </row>
    <row r="53" spans="1:6" ht="18.75" customHeight="1" outlineLevel="1">
      <c r="A53" s="27"/>
      <c r="B53" s="25"/>
      <c r="C53" s="29"/>
      <c r="D53" s="35"/>
      <c r="E53" s="29"/>
      <c r="F53" s="26"/>
    </row>
    <row r="54" spans="1:6" ht="12.75" customHeight="1" outlineLevel="1">
      <c r="A54" s="27"/>
      <c r="B54" s="25"/>
      <c r="C54" s="29"/>
      <c r="D54" s="35"/>
      <c r="E54" s="29"/>
      <c r="F54" s="26"/>
    </row>
    <row r="55" spans="1:6" ht="15" customHeight="1" outlineLevel="1">
      <c r="A55" s="27"/>
      <c r="B55" s="25"/>
      <c r="C55" s="29"/>
      <c r="D55" s="35"/>
      <c r="E55" s="29"/>
      <c r="F55" s="26"/>
    </row>
    <row r="56" spans="1:6" ht="12" customHeight="1" outlineLevel="1">
      <c r="A56" s="27"/>
      <c r="B56" s="25"/>
      <c r="C56" s="29"/>
      <c r="D56" s="35"/>
      <c r="E56" s="29"/>
      <c r="F56" s="26"/>
    </row>
    <row r="57" spans="1:6" ht="15.75" customHeight="1" outlineLevel="1">
      <c r="A57" s="27"/>
      <c r="B57" s="27"/>
      <c r="C57" s="30"/>
      <c r="D57" s="36"/>
      <c r="E57" s="30"/>
      <c r="F57" s="26"/>
    </row>
    <row r="58" spans="1:6" ht="18.75" customHeight="1" outlineLevel="1">
      <c r="A58" s="27"/>
      <c r="B58" s="27"/>
      <c r="C58" s="29"/>
      <c r="D58" s="35"/>
      <c r="E58" s="29"/>
      <c r="F58" s="26"/>
    </row>
    <row r="59" spans="1:6" ht="12.75" outlineLevel="1">
      <c r="A59" s="24"/>
      <c r="B59" s="24"/>
      <c r="C59" s="31"/>
      <c r="D59" s="37"/>
      <c r="E59" s="29"/>
      <c r="F59" s="32"/>
    </row>
    <row r="60" spans="2:6" ht="12.75" outlineLevel="1">
      <c r="B60" s="8"/>
      <c r="C60" s="13"/>
      <c r="D60" s="38"/>
      <c r="E60" s="19"/>
      <c r="F60" s="14"/>
    </row>
    <row r="61" spans="1:6" ht="13.5" customHeight="1" outlineLevel="1">
      <c r="A61" s="22"/>
      <c r="B61" s="22"/>
      <c r="C61" s="22"/>
      <c r="D61" s="39"/>
      <c r="E61" s="131"/>
      <c r="F61" s="131"/>
    </row>
    <row r="62" spans="2:6" ht="12.75">
      <c r="B62" s="8"/>
      <c r="C62" s="12"/>
      <c r="D62" s="40"/>
      <c r="E62" s="17"/>
      <c r="F62" s="14"/>
    </row>
    <row r="63" spans="1:6" ht="15.75">
      <c r="A63" s="130"/>
      <c r="B63" s="130"/>
      <c r="C63" s="130"/>
      <c r="D63" s="130"/>
      <c r="E63" s="130"/>
      <c r="F63" s="130"/>
    </row>
    <row r="64" spans="2:6" ht="12.75">
      <c r="B64" s="8"/>
      <c r="C64" s="8"/>
      <c r="D64" s="41"/>
      <c r="E64" s="18"/>
      <c r="F64" s="14"/>
    </row>
    <row r="65" spans="2:6" ht="12.75">
      <c r="B65" s="8"/>
      <c r="C65" s="8"/>
      <c r="D65" s="41"/>
      <c r="E65" s="18"/>
      <c r="F65" s="14"/>
    </row>
    <row r="66" ht="12.75">
      <c r="F66" s="14"/>
    </row>
    <row r="67" ht="12.75">
      <c r="F67" s="14"/>
    </row>
    <row r="68" ht="12.75">
      <c r="F68" s="14"/>
    </row>
    <row r="69" ht="12.75">
      <c r="F69" s="14"/>
    </row>
    <row r="70" ht="12.75">
      <c r="F70" s="14"/>
    </row>
    <row r="71" ht="12.75">
      <c r="F71" s="14"/>
    </row>
    <row r="72" ht="12.75">
      <c r="F72" s="14"/>
    </row>
    <row r="73" ht="12.75">
      <c r="F73" s="14"/>
    </row>
    <row r="74" ht="14.25" customHeight="1">
      <c r="F74" s="14"/>
    </row>
    <row r="75" ht="15" customHeight="1">
      <c r="F75" s="14"/>
    </row>
    <row r="76" ht="13.5" customHeight="1">
      <c r="F76" s="14"/>
    </row>
    <row r="77" ht="12.75">
      <c r="F77" s="14"/>
    </row>
    <row r="78" spans="1:6" ht="15">
      <c r="A78" s="10"/>
      <c r="F78" s="14"/>
    </row>
    <row r="79" ht="12.75">
      <c r="F79" s="14"/>
    </row>
    <row r="80" ht="12.75">
      <c r="F80" s="14"/>
    </row>
    <row r="81" ht="12.75">
      <c r="F81" s="14"/>
    </row>
    <row r="82" ht="12.75">
      <c r="F82" s="14"/>
    </row>
    <row r="83" ht="12.75">
      <c r="F83" s="14"/>
    </row>
    <row r="84" ht="12.75">
      <c r="F84" s="14"/>
    </row>
    <row r="85" ht="12.75">
      <c r="F85" s="14"/>
    </row>
    <row r="86" ht="12.75">
      <c r="F86" s="14"/>
    </row>
    <row r="87" ht="12.75">
      <c r="F87" s="14"/>
    </row>
    <row r="88" ht="12.75">
      <c r="F88" s="14"/>
    </row>
    <row r="89" ht="12.75">
      <c r="F89" s="14"/>
    </row>
    <row r="90" ht="12.75">
      <c r="F90" s="14"/>
    </row>
    <row r="91" ht="12.75">
      <c r="F91" s="14"/>
    </row>
    <row r="92" ht="12.75">
      <c r="F92" s="14"/>
    </row>
    <row r="93" ht="12.75">
      <c r="F93" s="14"/>
    </row>
    <row r="94" ht="12.75">
      <c r="F94" s="14"/>
    </row>
    <row r="95" ht="12.75">
      <c r="F95" s="14"/>
    </row>
    <row r="96" ht="12.75">
      <c r="F96" s="14"/>
    </row>
    <row r="97" ht="12.75">
      <c r="F97" s="14"/>
    </row>
    <row r="98" ht="12.75">
      <c r="F98" s="14"/>
    </row>
    <row r="99" ht="12.75">
      <c r="F99" s="14"/>
    </row>
    <row r="100" ht="12.75">
      <c r="F100" s="14"/>
    </row>
    <row r="101" ht="12.75">
      <c r="F101" s="14"/>
    </row>
    <row r="102" ht="12.75">
      <c r="F102" s="14"/>
    </row>
    <row r="103" ht="12.75">
      <c r="F103" s="14"/>
    </row>
    <row r="104" ht="12.75">
      <c r="F104" s="14"/>
    </row>
    <row r="105" ht="12.75">
      <c r="F105" s="14"/>
    </row>
    <row r="106" ht="12.75">
      <c r="F106" s="14"/>
    </row>
    <row r="107" ht="12.75">
      <c r="F107" s="14"/>
    </row>
    <row r="108" ht="12.75">
      <c r="F108" s="14"/>
    </row>
    <row r="109" ht="12.75">
      <c r="F109" s="14"/>
    </row>
    <row r="110" ht="12.75">
      <c r="F110" s="14"/>
    </row>
    <row r="111" ht="12.75">
      <c r="F111" s="14"/>
    </row>
    <row r="112" ht="12.75">
      <c r="F112" s="14"/>
    </row>
    <row r="113" ht="12.75">
      <c r="F113" s="14"/>
    </row>
    <row r="114" ht="12.75">
      <c r="F114" s="14"/>
    </row>
    <row r="115" ht="12.75">
      <c r="F115" s="14"/>
    </row>
    <row r="116" ht="12.75">
      <c r="F116" s="14"/>
    </row>
    <row r="117" ht="12.75">
      <c r="F117" s="14"/>
    </row>
    <row r="118" ht="12.75">
      <c r="F118" s="14"/>
    </row>
    <row r="119" ht="12.75">
      <c r="F119" s="14"/>
    </row>
    <row r="120" ht="12.75">
      <c r="F120" s="14"/>
    </row>
    <row r="121" ht="12.75">
      <c r="F121" s="14"/>
    </row>
    <row r="122" ht="12.75">
      <c r="F122" s="14"/>
    </row>
    <row r="123" ht="12.75">
      <c r="F123" s="14"/>
    </row>
    <row r="124" ht="12.75">
      <c r="F124" s="14"/>
    </row>
    <row r="125" ht="12.75">
      <c r="F125" s="14"/>
    </row>
    <row r="126" ht="12.75">
      <c r="F126" s="14"/>
    </row>
    <row r="127" ht="12.75">
      <c r="F127" s="14"/>
    </row>
    <row r="128" ht="12.75">
      <c r="F128" s="14"/>
    </row>
    <row r="129" ht="12.75">
      <c r="F129" s="14"/>
    </row>
    <row r="130" ht="12.75">
      <c r="F130" s="14"/>
    </row>
    <row r="131" ht="12.75">
      <c r="F131" s="14"/>
    </row>
    <row r="132" ht="12.75">
      <c r="F132" s="14"/>
    </row>
    <row r="133" ht="12.75">
      <c r="F133" s="14"/>
    </row>
    <row r="134" ht="12.75">
      <c r="F134" s="14"/>
    </row>
    <row r="135" ht="12.75">
      <c r="F135" s="14"/>
    </row>
    <row r="136" ht="12.75">
      <c r="F136" s="14"/>
    </row>
    <row r="137" ht="12.75">
      <c r="F137" s="14"/>
    </row>
    <row r="138" ht="12.75">
      <c r="F138" s="14"/>
    </row>
    <row r="139" ht="12.75">
      <c r="F139" s="14"/>
    </row>
    <row r="140" ht="12.75">
      <c r="F140" s="14"/>
    </row>
    <row r="141" ht="12.75">
      <c r="F141" s="14"/>
    </row>
    <row r="142" ht="12.75">
      <c r="F142" s="14"/>
    </row>
    <row r="143" ht="12.75">
      <c r="F143" s="14"/>
    </row>
    <row r="144" ht="12.75">
      <c r="F144" s="14"/>
    </row>
    <row r="145" ht="12.75">
      <c r="F145" s="14"/>
    </row>
    <row r="146" ht="12.75">
      <c r="F146" s="14"/>
    </row>
    <row r="147" ht="12.75">
      <c r="F147" s="14"/>
    </row>
    <row r="148" ht="12.75">
      <c r="F148" s="14"/>
    </row>
    <row r="149" ht="12.75">
      <c r="F149" s="14"/>
    </row>
    <row r="150" ht="12.75">
      <c r="F150" s="14"/>
    </row>
    <row r="151" ht="12.75">
      <c r="F151" s="14"/>
    </row>
    <row r="152" ht="12.75">
      <c r="F152" s="14"/>
    </row>
    <row r="153" ht="12.75">
      <c r="F153" s="14"/>
    </row>
    <row r="154" ht="12.75">
      <c r="F154" s="14"/>
    </row>
    <row r="155" ht="12.75">
      <c r="F155" s="14"/>
    </row>
    <row r="156" ht="12.75">
      <c r="F156" s="14"/>
    </row>
    <row r="157" ht="12.75">
      <c r="F157" s="14"/>
    </row>
    <row r="158" ht="12.75">
      <c r="F158" s="14"/>
    </row>
    <row r="159" ht="12.75">
      <c r="F159" s="14"/>
    </row>
    <row r="160" ht="12.75">
      <c r="F160" s="14"/>
    </row>
    <row r="161" ht="12.75">
      <c r="F161" s="14"/>
    </row>
    <row r="162" ht="12.75">
      <c r="F162" s="14"/>
    </row>
    <row r="163" ht="12.75">
      <c r="F163" s="14"/>
    </row>
    <row r="164" ht="12.75">
      <c r="F164" s="14"/>
    </row>
    <row r="165" ht="12.75">
      <c r="F165" s="14"/>
    </row>
    <row r="166" ht="12.75">
      <c r="F166" s="14"/>
    </row>
    <row r="167" ht="12.75">
      <c r="F167" s="14"/>
    </row>
    <row r="168" ht="12.75">
      <c r="F168" s="14"/>
    </row>
    <row r="169" ht="12.75">
      <c r="F169" s="14"/>
    </row>
    <row r="170" ht="12.75">
      <c r="F170" s="14"/>
    </row>
    <row r="171" ht="12.75">
      <c r="F171" s="14"/>
    </row>
    <row r="172" ht="12.75">
      <c r="F172" s="14"/>
    </row>
    <row r="173" ht="12.75">
      <c r="F173" s="14"/>
    </row>
    <row r="174" ht="12.75">
      <c r="F174" s="14"/>
    </row>
    <row r="175" ht="12.75">
      <c r="F175" s="14"/>
    </row>
    <row r="176" ht="12.75">
      <c r="F176" s="14"/>
    </row>
    <row r="177" ht="12.75">
      <c r="F177" s="14"/>
    </row>
    <row r="178" ht="12.75">
      <c r="F178" s="14"/>
    </row>
    <row r="179" ht="12.75">
      <c r="F179" s="14"/>
    </row>
    <row r="180" ht="12.75">
      <c r="F180" s="14"/>
    </row>
    <row r="181" ht="12.75">
      <c r="F181" s="14"/>
    </row>
    <row r="182" ht="12.75">
      <c r="F182" s="14"/>
    </row>
    <row r="183" ht="12.75">
      <c r="F183" s="14"/>
    </row>
    <row r="184" ht="12.75">
      <c r="F184" s="14"/>
    </row>
    <row r="185" ht="12.75">
      <c r="F185" s="14"/>
    </row>
    <row r="186" ht="12.75">
      <c r="F186" s="14"/>
    </row>
    <row r="187" ht="12.75">
      <c r="F187" s="14"/>
    </row>
    <row r="188" ht="12.75">
      <c r="F188" s="14"/>
    </row>
    <row r="189" ht="12.75">
      <c r="F189" s="14"/>
    </row>
    <row r="190" ht="12.75">
      <c r="F190" s="14"/>
    </row>
    <row r="191" ht="12.75">
      <c r="F191" s="14"/>
    </row>
    <row r="192" ht="12.75">
      <c r="F192" s="14"/>
    </row>
    <row r="193" ht="12.75">
      <c r="F193" s="14"/>
    </row>
    <row r="194" ht="12.75">
      <c r="F194" s="14"/>
    </row>
    <row r="195" ht="12.75">
      <c r="F195" s="14"/>
    </row>
    <row r="196" ht="12.75">
      <c r="F196" s="14"/>
    </row>
    <row r="197" ht="12.75">
      <c r="F197" s="14"/>
    </row>
    <row r="198" ht="12.75">
      <c r="F198" s="14"/>
    </row>
    <row r="199" ht="12.75">
      <c r="F199" s="14"/>
    </row>
    <row r="200" ht="12.75">
      <c r="F200" s="14"/>
    </row>
    <row r="201" ht="12.75">
      <c r="F201" s="14"/>
    </row>
    <row r="202" ht="12.75">
      <c r="F202" s="14"/>
    </row>
    <row r="203" ht="12.75">
      <c r="F203" s="14"/>
    </row>
    <row r="204" ht="12.75">
      <c r="F204" s="14"/>
    </row>
    <row r="205" ht="12.75">
      <c r="F205" s="14"/>
    </row>
    <row r="206" ht="12.75">
      <c r="F206" s="14"/>
    </row>
    <row r="207" ht="12.75">
      <c r="F207" s="14"/>
    </row>
    <row r="208" ht="12.75">
      <c r="F208" s="14"/>
    </row>
    <row r="209" ht="12.75">
      <c r="F209" s="14"/>
    </row>
    <row r="210" ht="12.75">
      <c r="F210" s="14"/>
    </row>
    <row r="211" ht="12.75">
      <c r="F211" s="14"/>
    </row>
    <row r="212" ht="12.75">
      <c r="F212" s="14"/>
    </row>
    <row r="213" ht="12.75">
      <c r="F213" s="14"/>
    </row>
    <row r="214" ht="12.75">
      <c r="F214" s="14"/>
    </row>
    <row r="215" ht="12.75">
      <c r="F215" s="14"/>
    </row>
    <row r="216" ht="12.75">
      <c r="F216" s="14"/>
    </row>
    <row r="217" ht="12.75">
      <c r="F217" s="14"/>
    </row>
    <row r="218" ht="12.75">
      <c r="F218" s="14"/>
    </row>
    <row r="219" ht="12.75">
      <c r="F219" s="14"/>
    </row>
    <row r="220" ht="12.75">
      <c r="F220" s="14"/>
    </row>
    <row r="221" ht="12.75">
      <c r="F221" s="14"/>
    </row>
    <row r="222" ht="12.75">
      <c r="F222" s="14"/>
    </row>
    <row r="223" ht="12.75">
      <c r="F223" s="14"/>
    </row>
    <row r="224" ht="12.75">
      <c r="F224" s="14"/>
    </row>
    <row r="225" ht="12.75">
      <c r="F225" s="14"/>
    </row>
    <row r="226" ht="12.75">
      <c r="F226" s="14"/>
    </row>
    <row r="227" ht="12.75">
      <c r="F227" s="14"/>
    </row>
    <row r="228" ht="12.75">
      <c r="F228" s="14"/>
    </row>
    <row r="229" ht="12.75">
      <c r="F229" s="14"/>
    </row>
    <row r="230" ht="12.75">
      <c r="F230" s="14"/>
    </row>
    <row r="231" ht="12.75">
      <c r="F231" s="14"/>
    </row>
    <row r="232" ht="12.75">
      <c r="F232" s="14"/>
    </row>
    <row r="233" ht="12.75">
      <c r="F233" s="14"/>
    </row>
    <row r="234" ht="12.75">
      <c r="F234" s="14"/>
    </row>
    <row r="235" ht="12.75">
      <c r="F235" s="14"/>
    </row>
    <row r="236" ht="12.75">
      <c r="F236" s="14"/>
    </row>
    <row r="237" ht="12.75">
      <c r="F237" s="14"/>
    </row>
    <row r="238" ht="12.75">
      <c r="F238" s="14"/>
    </row>
    <row r="239" ht="12.75">
      <c r="F239" s="14"/>
    </row>
    <row r="240" ht="12.75">
      <c r="F240" s="14"/>
    </row>
    <row r="241" ht="12.75">
      <c r="F241" s="14"/>
    </row>
    <row r="242" ht="12.75">
      <c r="F242" s="14"/>
    </row>
    <row r="243" ht="12.75">
      <c r="F243" s="14"/>
    </row>
    <row r="244" ht="12.75">
      <c r="F244" s="14"/>
    </row>
    <row r="245" ht="12.75">
      <c r="F245" s="14"/>
    </row>
    <row r="246" ht="12.75">
      <c r="F246" s="14"/>
    </row>
    <row r="247" ht="12.75">
      <c r="F247" s="14"/>
    </row>
    <row r="248" ht="12.75">
      <c r="F248" s="14"/>
    </row>
    <row r="249" ht="12.75">
      <c r="F249" s="14"/>
    </row>
    <row r="250" ht="12.75">
      <c r="F250" s="14"/>
    </row>
    <row r="251" ht="12.75">
      <c r="F251" s="14"/>
    </row>
    <row r="252" ht="12.75">
      <c r="F252" s="14"/>
    </row>
    <row r="253" ht="12.75">
      <c r="F253" s="14"/>
    </row>
    <row r="254" ht="12.75">
      <c r="F254" s="14"/>
    </row>
    <row r="255" ht="12.75">
      <c r="F255" s="14"/>
    </row>
    <row r="256" ht="12.75">
      <c r="F256" s="14"/>
    </row>
    <row r="257" ht="12.75">
      <c r="F257" s="14"/>
    </row>
    <row r="258" ht="12.75">
      <c r="F258" s="14"/>
    </row>
    <row r="259" ht="12.75">
      <c r="F259" s="14"/>
    </row>
    <row r="260" ht="12.75">
      <c r="F260" s="14"/>
    </row>
    <row r="261" ht="12.75">
      <c r="F261" s="14"/>
    </row>
    <row r="262" ht="12.75">
      <c r="F262" s="14"/>
    </row>
    <row r="263" ht="12.75">
      <c r="F263" s="14"/>
    </row>
    <row r="264" ht="12.75">
      <c r="F264" s="14"/>
    </row>
    <row r="265" ht="12.75">
      <c r="F265" s="14"/>
    </row>
    <row r="266" ht="12.75">
      <c r="F266" s="14"/>
    </row>
    <row r="267" ht="12.75">
      <c r="F267" s="14"/>
    </row>
    <row r="268" ht="12.75">
      <c r="F268" s="14"/>
    </row>
    <row r="269" ht="12.75">
      <c r="F269" s="14"/>
    </row>
    <row r="270" ht="12.75">
      <c r="F270" s="14"/>
    </row>
    <row r="271" ht="12.75">
      <c r="F271" s="14"/>
    </row>
    <row r="272" ht="12.75">
      <c r="F272" s="14"/>
    </row>
    <row r="273" ht="12.75">
      <c r="F273" s="14"/>
    </row>
    <row r="274" ht="12.75">
      <c r="F274" s="14"/>
    </row>
    <row r="275" ht="12.75">
      <c r="F275" s="14"/>
    </row>
    <row r="276" ht="12.75">
      <c r="F276" s="14"/>
    </row>
    <row r="277" ht="12.75">
      <c r="F277" s="14"/>
    </row>
    <row r="278" ht="12.75">
      <c r="F278" s="14"/>
    </row>
    <row r="279" ht="12.75">
      <c r="F279" s="14"/>
    </row>
    <row r="280" ht="12.75">
      <c r="F280" s="14"/>
    </row>
    <row r="281" ht="12.75">
      <c r="F281" s="14"/>
    </row>
    <row r="282" ht="12.75">
      <c r="F282" s="14"/>
    </row>
    <row r="283" ht="12.75">
      <c r="F283" s="14"/>
    </row>
    <row r="284" ht="12.75">
      <c r="F284" s="14"/>
    </row>
    <row r="285" ht="12.75">
      <c r="F285" s="14"/>
    </row>
    <row r="286" ht="12.75">
      <c r="F286" s="14"/>
    </row>
    <row r="287" ht="12.75">
      <c r="F287" s="14"/>
    </row>
    <row r="288" ht="12.75">
      <c r="F288" s="14"/>
    </row>
    <row r="289" ht="12.75">
      <c r="F289" s="14"/>
    </row>
    <row r="290" ht="12.75">
      <c r="F290" s="14"/>
    </row>
    <row r="291" ht="12.75">
      <c r="F291" s="14"/>
    </row>
    <row r="292" ht="12.75">
      <c r="F292" s="14"/>
    </row>
    <row r="293" ht="12.75">
      <c r="F293" s="14"/>
    </row>
    <row r="294" ht="12.75">
      <c r="F294" s="14"/>
    </row>
    <row r="295" ht="12.75">
      <c r="F295" s="14"/>
    </row>
    <row r="296" ht="12.75">
      <c r="F296" s="14"/>
    </row>
    <row r="297" ht="12.75">
      <c r="F297" s="14"/>
    </row>
    <row r="298" ht="12.75">
      <c r="F298" s="14"/>
    </row>
    <row r="299" ht="12.75">
      <c r="F299" s="14"/>
    </row>
    <row r="300" ht="12.75">
      <c r="F300" s="14"/>
    </row>
    <row r="301" ht="12.75">
      <c r="F301" s="14"/>
    </row>
    <row r="302" ht="12.75">
      <c r="F302" s="14"/>
    </row>
    <row r="303" ht="12.75">
      <c r="F303" s="14"/>
    </row>
    <row r="304" ht="12.75">
      <c r="F304" s="14"/>
    </row>
    <row r="305" ht="12.75">
      <c r="F305" s="14"/>
    </row>
    <row r="306" ht="12.75">
      <c r="F306" s="14"/>
    </row>
    <row r="307" ht="12.75">
      <c r="F307" s="14"/>
    </row>
    <row r="308" ht="12.75">
      <c r="F308" s="14"/>
    </row>
    <row r="309" ht="12.75">
      <c r="F309" s="14"/>
    </row>
    <row r="310" ht="12.75">
      <c r="F310" s="14"/>
    </row>
    <row r="311" ht="12.75">
      <c r="F311" s="14"/>
    </row>
    <row r="312" ht="12.75">
      <c r="F312" s="14"/>
    </row>
    <row r="313" ht="12.75">
      <c r="F313" s="14"/>
    </row>
    <row r="314" ht="12.75">
      <c r="F314" s="14"/>
    </row>
    <row r="315" ht="12.75">
      <c r="F315" s="14"/>
    </row>
    <row r="316" ht="12.75">
      <c r="F316" s="14"/>
    </row>
    <row r="317" ht="12.75">
      <c r="F317" s="14"/>
    </row>
    <row r="318" ht="12.75">
      <c r="F318" s="14"/>
    </row>
    <row r="319" ht="12.75">
      <c r="F319" s="14"/>
    </row>
    <row r="320" ht="12.75">
      <c r="F320" s="14"/>
    </row>
    <row r="321" ht="12.75">
      <c r="F321" s="14"/>
    </row>
    <row r="322" ht="12.75">
      <c r="F322" s="14"/>
    </row>
    <row r="323" ht="12.75">
      <c r="F323" s="14"/>
    </row>
    <row r="324" ht="12.75">
      <c r="F324" s="14"/>
    </row>
    <row r="325" ht="12.75">
      <c r="F325" s="14"/>
    </row>
    <row r="326" ht="12.75">
      <c r="F326" s="14"/>
    </row>
    <row r="327" ht="12.75">
      <c r="F327" s="14"/>
    </row>
    <row r="328" ht="12.75">
      <c r="F328" s="14"/>
    </row>
    <row r="329" ht="12.75">
      <c r="F329" s="14"/>
    </row>
    <row r="330" ht="12.75">
      <c r="F330" s="14"/>
    </row>
    <row r="331" ht="12.75">
      <c r="F331" s="14"/>
    </row>
    <row r="332" ht="12.75">
      <c r="F332" s="14"/>
    </row>
    <row r="333" ht="12.75">
      <c r="F333" s="14"/>
    </row>
    <row r="334" ht="12.75">
      <c r="F334" s="14"/>
    </row>
    <row r="335" ht="12.75">
      <c r="F335" s="14"/>
    </row>
    <row r="336" ht="12.75">
      <c r="F336" s="14"/>
    </row>
    <row r="337" ht="12.75">
      <c r="F337" s="14"/>
    </row>
    <row r="338" ht="12.75">
      <c r="F338" s="14"/>
    </row>
    <row r="339" ht="12.75">
      <c r="F339" s="14"/>
    </row>
    <row r="340" ht="12.75">
      <c r="F340" s="14"/>
    </row>
    <row r="341" ht="12.75">
      <c r="F341" s="14"/>
    </row>
    <row r="342" ht="12.75">
      <c r="F342" s="14"/>
    </row>
    <row r="343" ht="12.75">
      <c r="F343" s="14"/>
    </row>
    <row r="344" ht="12.75">
      <c r="F344" s="14"/>
    </row>
    <row r="345" ht="12.75">
      <c r="F345" s="14"/>
    </row>
    <row r="346" ht="12.75">
      <c r="F346" s="14"/>
    </row>
    <row r="347" ht="12.75">
      <c r="F347" s="14"/>
    </row>
    <row r="348" ht="12.75">
      <c r="F348" s="14"/>
    </row>
    <row r="349" ht="12.75">
      <c r="F349" s="14"/>
    </row>
    <row r="350" ht="12.75">
      <c r="F350" s="14"/>
    </row>
    <row r="351" ht="12.75">
      <c r="F351" s="14"/>
    </row>
    <row r="352" ht="12.75">
      <c r="F352" s="14"/>
    </row>
    <row r="353" ht="12.75">
      <c r="F353" s="14"/>
    </row>
    <row r="354" ht="12.75">
      <c r="F354" s="14"/>
    </row>
    <row r="355" ht="12.75">
      <c r="F355" s="14"/>
    </row>
    <row r="356" ht="12.75">
      <c r="F356" s="14"/>
    </row>
    <row r="357" ht="12.75">
      <c r="F357" s="14"/>
    </row>
    <row r="358" ht="12.75">
      <c r="F358" s="14"/>
    </row>
    <row r="359" ht="12.75">
      <c r="F359" s="14"/>
    </row>
    <row r="360" ht="12.75">
      <c r="F360" s="14"/>
    </row>
    <row r="361" ht="12.75">
      <c r="F361" s="14"/>
    </row>
    <row r="362" ht="12.75">
      <c r="F362" s="14"/>
    </row>
    <row r="363" ht="12.75">
      <c r="F363" s="14"/>
    </row>
    <row r="364" ht="12.75">
      <c r="F364" s="14"/>
    </row>
    <row r="365" ht="12.75">
      <c r="F365" s="14"/>
    </row>
    <row r="366" ht="12.75">
      <c r="F366" s="14"/>
    </row>
    <row r="367" ht="12.75">
      <c r="F367" s="14"/>
    </row>
    <row r="368" ht="12.75">
      <c r="F368" s="14"/>
    </row>
    <row r="369" ht="12.75">
      <c r="F369" s="14"/>
    </row>
    <row r="370" ht="12.75">
      <c r="F370" s="14"/>
    </row>
    <row r="371" ht="12.75">
      <c r="F371" s="14"/>
    </row>
    <row r="372" ht="12.75">
      <c r="F372" s="14"/>
    </row>
    <row r="373" ht="12.75">
      <c r="F373" s="14"/>
    </row>
    <row r="374" ht="12.75">
      <c r="F374" s="14"/>
    </row>
    <row r="375" ht="12.75">
      <c r="F375" s="14"/>
    </row>
    <row r="376" ht="12.75">
      <c r="F376" s="14"/>
    </row>
    <row r="377" ht="12.75">
      <c r="F377" s="14"/>
    </row>
    <row r="378" ht="12.75">
      <c r="F378" s="14"/>
    </row>
    <row r="379" ht="12.75">
      <c r="F379" s="14"/>
    </row>
    <row r="380" ht="12.75">
      <c r="F380" s="14"/>
    </row>
    <row r="381" ht="12.75">
      <c r="F381" s="14"/>
    </row>
    <row r="382" ht="12.75">
      <c r="F382" s="14"/>
    </row>
    <row r="383" ht="12.75">
      <c r="F383" s="14"/>
    </row>
    <row r="384" ht="12.75">
      <c r="F384" s="14"/>
    </row>
    <row r="385" ht="12.75">
      <c r="F385" s="14"/>
    </row>
    <row r="386" ht="12.75">
      <c r="F386" s="14"/>
    </row>
    <row r="387" ht="12.75">
      <c r="F387" s="14"/>
    </row>
    <row r="388" ht="12.75">
      <c r="F388" s="14"/>
    </row>
    <row r="389" ht="12.75">
      <c r="F389" s="14"/>
    </row>
    <row r="390" ht="12.75">
      <c r="F390" s="14"/>
    </row>
    <row r="391" ht="12.75">
      <c r="F391" s="14"/>
    </row>
    <row r="392" ht="12.75">
      <c r="F392" s="14"/>
    </row>
    <row r="393" ht="12.75">
      <c r="F393" s="14"/>
    </row>
    <row r="394" ht="12.75">
      <c r="F394" s="14"/>
    </row>
    <row r="395" ht="12.75">
      <c r="F395" s="14"/>
    </row>
    <row r="396" ht="12.75">
      <c r="F396" s="14"/>
    </row>
    <row r="397" ht="12.75">
      <c r="F397" s="14"/>
    </row>
    <row r="398" ht="12.75">
      <c r="F398" s="14"/>
    </row>
    <row r="399" ht="12.75">
      <c r="F399" s="14"/>
    </row>
    <row r="400" ht="12.75">
      <c r="F400" s="14"/>
    </row>
    <row r="401" ht="12.75">
      <c r="F401" s="14"/>
    </row>
    <row r="402" ht="12.75">
      <c r="F402" s="14"/>
    </row>
    <row r="403" ht="12.75">
      <c r="F403" s="14"/>
    </row>
    <row r="404" ht="12.75">
      <c r="F404" s="14"/>
    </row>
    <row r="405" ht="12.75">
      <c r="F405" s="14"/>
    </row>
    <row r="406" ht="12.75">
      <c r="F406" s="14"/>
    </row>
    <row r="407" ht="12.75">
      <c r="F407" s="14"/>
    </row>
    <row r="408" ht="12.75">
      <c r="F408" s="14"/>
    </row>
    <row r="409" ht="12.75">
      <c r="F409" s="14"/>
    </row>
    <row r="410" ht="12.75">
      <c r="F410" s="14"/>
    </row>
    <row r="411" ht="12.75">
      <c r="F411" s="14"/>
    </row>
    <row r="412" ht="12.75">
      <c r="F412" s="14"/>
    </row>
    <row r="413" ht="12.75">
      <c r="F413" s="14"/>
    </row>
    <row r="414" ht="12.75">
      <c r="F414" s="14"/>
    </row>
    <row r="415" ht="12.75">
      <c r="F415" s="14"/>
    </row>
    <row r="416" ht="12.75">
      <c r="F416" s="14"/>
    </row>
    <row r="417" ht="12.75">
      <c r="F417" s="14"/>
    </row>
    <row r="418" ht="12.75">
      <c r="F418" s="14"/>
    </row>
    <row r="419" ht="12.75">
      <c r="F419" s="14"/>
    </row>
    <row r="420" ht="12.75">
      <c r="F420" s="14"/>
    </row>
    <row r="421" ht="12.75">
      <c r="F421" s="14"/>
    </row>
    <row r="422" ht="12.75">
      <c r="F422" s="14"/>
    </row>
    <row r="423" ht="12.75">
      <c r="F423" s="14"/>
    </row>
    <row r="424" ht="12.75">
      <c r="F424" s="14"/>
    </row>
    <row r="425" ht="12.75">
      <c r="F425" s="14"/>
    </row>
    <row r="426" ht="12.75">
      <c r="F426" s="14"/>
    </row>
    <row r="427" ht="12.75">
      <c r="F427" s="14"/>
    </row>
    <row r="428" ht="12.75">
      <c r="F428" s="14"/>
    </row>
    <row r="429" ht="12.75">
      <c r="F429" s="14"/>
    </row>
    <row r="430" ht="12.75">
      <c r="F430" s="14"/>
    </row>
    <row r="431" ht="12.75">
      <c r="F431" s="14"/>
    </row>
    <row r="432" ht="12.75">
      <c r="F432" s="14"/>
    </row>
    <row r="433" ht="12.75">
      <c r="F433" s="14"/>
    </row>
    <row r="434" ht="12.75">
      <c r="F434" s="14"/>
    </row>
    <row r="435" ht="12.75">
      <c r="F435" s="14"/>
    </row>
    <row r="436" ht="12.75">
      <c r="F436" s="14"/>
    </row>
    <row r="437" ht="12.75">
      <c r="F437" s="14"/>
    </row>
    <row r="438" ht="12.75">
      <c r="F438" s="14"/>
    </row>
    <row r="439" ht="12.75">
      <c r="F439" s="14"/>
    </row>
    <row r="440" ht="12.75">
      <c r="F440" s="14"/>
    </row>
    <row r="441" ht="12.75">
      <c r="F441" s="14"/>
    </row>
    <row r="442" ht="12.75">
      <c r="F442" s="14"/>
    </row>
    <row r="443" ht="12.75">
      <c r="F443" s="14"/>
    </row>
    <row r="444" ht="12.75">
      <c r="F444" s="14"/>
    </row>
    <row r="445" ht="12.75">
      <c r="F445" s="14"/>
    </row>
    <row r="446" ht="12.75">
      <c r="F446" s="14"/>
    </row>
    <row r="447" ht="12.75">
      <c r="F447" s="14"/>
    </row>
    <row r="448" ht="12.75">
      <c r="F448" s="14"/>
    </row>
    <row r="449" ht="12.75">
      <c r="F449" s="14"/>
    </row>
    <row r="450" ht="12.75">
      <c r="F450" s="14"/>
    </row>
    <row r="451" ht="12.75">
      <c r="F451" s="14"/>
    </row>
    <row r="452" ht="12.75">
      <c r="F452" s="14"/>
    </row>
    <row r="453" ht="12.75">
      <c r="F453" s="14"/>
    </row>
    <row r="454" ht="12.75">
      <c r="F454" s="14"/>
    </row>
    <row r="455" ht="12.75">
      <c r="F455" s="14"/>
    </row>
    <row r="456" ht="12.75">
      <c r="F456" s="14"/>
    </row>
    <row r="457" ht="12.75">
      <c r="F457" s="14"/>
    </row>
    <row r="458" ht="12.75">
      <c r="F458" s="14"/>
    </row>
    <row r="459" ht="12.75">
      <c r="F459" s="14"/>
    </row>
    <row r="460" ht="12.75">
      <c r="F460" s="14"/>
    </row>
    <row r="461" ht="12.75">
      <c r="F461" s="14"/>
    </row>
    <row r="462" ht="12.75">
      <c r="F462" s="14"/>
    </row>
    <row r="463" ht="12.75">
      <c r="F463" s="14"/>
    </row>
    <row r="464" ht="12.75">
      <c r="F464" s="14"/>
    </row>
    <row r="465" ht="12.75">
      <c r="F465" s="14"/>
    </row>
    <row r="466" ht="12.75">
      <c r="F466" s="14"/>
    </row>
    <row r="467" ht="12.75">
      <c r="F467" s="14"/>
    </row>
    <row r="468" ht="12.75">
      <c r="F468" s="14"/>
    </row>
    <row r="469" ht="12.75">
      <c r="F469" s="14"/>
    </row>
    <row r="470" ht="12.75">
      <c r="F470" s="14"/>
    </row>
    <row r="471" ht="12.75">
      <c r="F471" s="14"/>
    </row>
    <row r="472" ht="12.75">
      <c r="F472" s="14"/>
    </row>
    <row r="473" ht="12.75">
      <c r="F473" s="14"/>
    </row>
    <row r="474" ht="12.75">
      <c r="F474" s="14"/>
    </row>
    <row r="475" ht="12.75">
      <c r="F475" s="14"/>
    </row>
    <row r="476" ht="12.75">
      <c r="F476" s="14"/>
    </row>
    <row r="477" ht="12.75">
      <c r="F477" s="14"/>
    </row>
    <row r="478" ht="12.75">
      <c r="F478" s="14"/>
    </row>
    <row r="479" ht="12.75">
      <c r="F479" s="14"/>
    </row>
    <row r="480" ht="12.75">
      <c r="F480" s="14"/>
    </row>
    <row r="481" ht="12.75">
      <c r="F481" s="14"/>
    </row>
    <row r="482" ht="12.75">
      <c r="F482" s="14"/>
    </row>
    <row r="483" ht="12.75">
      <c r="F483" s="14"/>
    </row>
    <row r="484" ht="12.75">
      <c r="F484" s="14"/>
    </row>
    <row r="485" ht="12.75">
      <c r="F485" s="14"/>
    </row>
    <row r="486" ht="12.75">
      <c r="F486" s="14"/>
    </row>
    <row r="487" ht="12.75">
      <c r="F487" s="14"/>
    </row>
    <row r="488" ht="12.75">
      <c r="F488" s="14"/>
    </row>
    <row r="489" ht="12.75">
      <c r="F489" s="14"/>
    </row>
    <row r="490" ht="12.75">
      <c r="F490" s="14"/>
    </row>
    <row r="491" ht="12.75">
      <c r="F491" s="14"/>
    </row>
    <row r="492" ht="12.75">
      <c r="F492" s="14"/>
    </row>
    <row r="493" ht="12.75">
      <c r="F493" s="14"/>
    </row>
    <row r="494" ht="12.75">
      <c r="F494" s="14"/>
    </row>
    <row r="495" ht="12.75">
      <c r="F495" s="14"/>
    </row>
    <row r="496" ht="12.75">
      <c r="F496" s="14"/>
    </row>
    <row r="497" ht="12.75">
      <c r="F497" s="14"/>
    </row>
    <row r="498" ht="12.75">
      <c r="F498" s="14"/>
    </row>
    <row r="499" ht="12.75">
      <c r="F499" s="14"/>
    </row>
    <row r="500" ht="12.75">
      <c r="F500" s="14"/>
    </row>
    <row r="501" ht="12.75">
      <c r="F501" s="14"/>
    </row>
    <row r="502" ht="12.75">
      <c r="F502" s="14"/>
    </row>
    <row r="503" ht="12.75">
      <c r="F503" s="14"/>
    </row>
    <row r="504" ht="12.75">
      <c r="F504" s="14"/>
    </row>
    <row r="505" ht="12.75">
      <c r="F505" s="14"/>
    </row>
    <row r="506" ht="12.75">
      <c r="F506" s="14"/>
    </row>
    <row r="507" ht="12.75">
      <c r="F507" s="14"/>
    </row>
    <row r="508" ht="12.75">
      <c r="F508" s="14"/>
    </row>
    <row r="509" ht="12.75">
      <c r="F509" s="14"/>
    </row>
    <row r="510" ht="12.75">
      <c r="F510" s="14"/>
    </row>
    <row r="511" ht="12.75">
      <c r="F511" s="14"/>
    </row>
    <row r="512" ht="12.75">
      <c r="F512" s="14"/>
    </row>
    <row r="513" ht="12.75">
      <c r="F513" s="14"/>
    </row>
    <row r="514" ht="12.75">
      <c r="F514" s="14"/>
    </row>
    <row r="515" ht="12.75">
      <c r="F515" s="14"/>
    </row>
    <row r="516" ht="12.75">
      <c r="F516" s="14"/>
    </row>
    <row r="517" ht="12.75">
      <c r="F517" s="14"/>
    </row>
    <row r="518" ht="12.75">
      <c r="F518" s="14"/>
    </row>
    <row r="519" ht="12.75">
      <c r="F519" s="14"/>
    </row>
    <row r="520" ht="12.75">
      <c r="F520" s="14"/>
    </row>
    <row r="521" ht="12.75">
      <c r="F521" s="14"/>
    </row>
    <row r="522" ht="12.75">
      <c r="F522" s="14"/>
    </row>
    <row r="523" ht="12.75">
      <c r="F523" s="14"/>
    </row>
    <row r="524" ht="12.75">
      <c r="F524" s="14"/>
    </row>
    <row r="525" ht="12.75">
      <c r="F525" s="14"/>
    </row>
    <row r="526" ht="12.75">
      <c r="F526" s="14"/>
    </row>
    <row r="527" ht="12.75">
      <c r="F527" s="14"/>
    </row>
    <row r="528" ht="12.75">
      <c r="F528" s="14"/>
    </row>
    <row r="529" ht="12.75">
      <c r="F529" s="14"/>
    </row>
    <row r="530" ht="12.75">
      <c r="F530" s="14"/>
    </row>
    <row r="531" ht="12.75">
      <c r="F531" s="14"/>
    </row>
    <row r="532" ht="12.75">
      <c r="F532" s="14"/>
    </row>
    <row r="533" ht="12.75">
      <c r="F533" s="14"/>
    </row>
    <row r="534" ht="12.75">
      <c r="F534" s="14"/>
    </row>
    <row r="535" ht="12.75">
      <c r="F535" s="14"/>
    </row>
    <row r="536" ht="12.75">
      <c r="F536" s="14"/>
    </row>
    <row r="537" ht="12.75">
      <c r="F537" s="14"/>
    </row>
    <row r="538" ht="12.75">
      <c r="F538" s="14"/>
    </row>
    <row r="539" ht="12.75">
      <c r="F539" s="14"/>
    </row>
    <row r="540" ht="12.75">
      <c r="F540" s="14"/>
    </row>
    <row r="541" ht="12.75">
      <c r="F541" s="14"/>
    </row>
    <row r="542" ht="12.75">
      <c r="F542" s="14"/>
    </row>
    <row r="543" ht="12.75">
      <c r="F543" s="14"/>
    </row>
    <row r="544" ht="12.75">
      <c r="F544" s="14"/>
    </row>
    <row r="545" ht="12.75">
      <c r="F545" s="14"/>
    </row>
    <row r="546" ht="12.75">
      <c r="F546" s="14"/>
    </row>
    <row r="547" ht="12.75">
      <c r="F547" s="14"/>
    </row>
    <row r="548" ht="12.75">
      <c r="F548" s="14"/>
    </row>
    <row r="549" ht="12.75">
      <c r="F549" s="14"/>
    </row>
    <row r="550" ht="12.75">
      <c r="F550" s="14"/>
    </row>
    <row r="551" ht="12.75">
      <c r="F551" s="14"/>
    </row>
    <row r="552" ht="12.75">
      <c r="F552" s="14"/>
    </row>
    <row r="553" ht="12.75">
      <c r="F553" s="14"/>
    </row>
    <row r="554" ht="12.75">
      <c r="F554" s="14"/>
    </row>
    <row r="555" ht="12.75">
      <c r="F555" s="14"/>
    </row>
    <row r="556" ht="12.75">
      <c r="F556" s="14"/>
    </row>
    <row r="557" ht="12.75">
      <c r="F557" s="14"/>
    </row>
    <row r="558" ht="12.75">
      <c r="F558" s="14"/>
    </row>
    <row r="559" ht="12.75">
      <c r="F559" s="14"/>
    </row>
    <row r="560" ht="12.75">
      <c r="F560" s="14"/>
    </row>
    <row r="561" ht="12.75">
      <c r="F561" s="14"/>
    </row>
    <row r="562" ht="12.75">
      <c r="F562" s="14"/>
    </row>
    <row r="563" ht="12.75">
      <c r="F563" s="14"/>
    </row>
    <row r="564" ht="12.75">
      <c r="F564" s="14"/>
    </row>
    <row r="565" ht="12.75">
      <c r="F565" s="14"/>
    </row>
    <row r="566" ht="12.75">
      <c r="F566" s="14"/>
    </row>
    <row r="567" ht="12.75">
      <c r="F567" s="14"/>
    </row>
    <row r="568" ht="12.75">
      <c r="F568" s="14"/>
    </row>
    <row r="569" ht="12.75">
      <c r="F569" s="14"/>
    </row>
    <row r="570" ht="12.75">
      <c r="F570" s="14"/>
    </row>
    <row r="571" ht="12.75">
      <c r="F571" s="14"/>
    </row>
    <row r="572" ht="12.75">
      <c r="F572" s="14"/>
    </row>
    <row r="573" ht="12.75">
      <c r="F573" s="14"/>
    </row>
    <row r="574" ht="12.75">
      <c r="F574" s="14"/>
    </row>
    <row r="575" ht="12.75">
      <c r="F575" s="14"/>
    </row>
    <row r="576" ht="12.75">
      <c r="F576" s="14"/>
    </row>
    <row r="577" ht="12.75">
      <c r="F577" s="14"/>
    </row>
    <row r="578" ht="12.75">
      <c r="F578" s="14"/>
    </row>
    <row r="579" ht="12.75">
      <c r="F579" s="14"/>
    </row>
    <row r="580" ht="12.75">
      <c r="F580" s="14"/>
    </row>
    <row r="581" ht="12.75">
      <c r="F581" s="14"/>
    </row>
    <row r="582" ht="12.75">
      <c r="F582" s="14"/>
    </row>
    <row r="583" ht="12.75">
      <c r="F583" s="14"/>
    </row>
    <row r="584" ht="12.75">
      <c r="F584" s="14"/>
    </row>
    <row r="585" ht="12.75">
      <c r="F585" s="14"/>
    </row>
    <row r="586" ht="12.75">
      <c r="F586" s="14"/>
    </row>
    <row r="587" ht="12.75">
      <c r="F587" s="14"/>
    </row>
    <row r="588" ht="12.75">
      <c r="F588" s="14"/>
    </row>
    <row r="589" ht="12.75">
      <c r="F589" s="14"/>
    </row>
    <row r="590" ht="12.75">
      <c r="F590" s="14"/>
    </row>
    <row r="591" ht="12.75">
      <c r="F591" s="14"/>
    </row>
    <row r="592" ht="12.75">
      <c r="F592" s="14"/>
    </row>
    <row r="593" ht="12.75">
      <c r="F593" s="14"/>
    </row>
    <row r="594" ht="12.75">
      <c r="F594" s="14"/>
    </row>
    <row r="595" ht="12.75">
      <c r="F595" s="14"/>
    </row>
    <row r="596" ht="12.75">
      <c r="F596" s="14"/>
    </row>
    <row r="597" ht="12.75">
      <c r="F597" s="14"/>
    </row>
    <row r="598" ht="12.75">
      <c r="F598" s="14"/>
    </row>
    <row r="599" ht="12.75">
      <c r="F599" s="14"/>
    </row>
    <row r="600" ht="12.75">
      <c r="F600" s="14"/>
    </row>
    <row r="601" ht="12.75">
      <c r="F601" s="14"/>
    </row>
    <row r="602" ht="12.75">
      <c r="F602" s="14"/>
    </row>
    <row r="603" ht="12.75">
      <c r="F603" s="14"/>
    </row>
    <row r="604" ht="12.75">
      <c r="F604" s="14"/>
    </row>
    <row r="605" ht="12.75">
      <c r="F605" s="14"/>
    </row>
    <row r="606" ht="12.75">
      <c r="F606" s="14"/>
    </row>
    <row r="607" ht="12.75">
      <c r="F607" s="14"/>
    </row>
    <row r="608" ht="12.75">
      <c r="F608" s="14"/>
    </row>
    <row r="609" ht="12.75">
      <c r="F609" s="14"/>
    </row>
    <row r="610" ht="12.75">
      <c r="F610" s="14"/>
    </row>
    <row r="611" ht="12.75">
      <c r="F611" s="14"/>
    </row>
    <row r="612" ht="12.75">
      <c r="F612" s="14"/>
    </row>
    <row r="613" ht="12.75">
      <c r="F613" s="14"/>
    </row>
    <row r="614" ht="12.75">
      <c r="F614" s="14"/>
    </row>
    <row r="615" ht="12.75">
      <c r="F615" s="14"/>
    </row>
    <row r="616" ht="12.75">
      <c r="F616" s="14"/>
    </row>
    <row r="617" ht="12.75">
      <c r="F617" s="14"/>
    </row>
    <row r="618" ht="12.75">
      <c r="F618" s="14"/>
    </row>
    <row r="619" ht="12.75">
      <c r="F619" s="14"/>
    </row>
    <row r="620" ht="12.75">
      <c r="F620" s="14"/>
    </row>
    <row r="621" ht="12.75">
      <c r="F621" s="14"/>
    </row>
    <row r="622" ht="12.75">
      <c r="F622" s="14"/>
    </row>
    <row r="623" ht="12.75">
      <c r="F623" s="14"/>
    </row>
    <row r="624" ht="12.75">
      <c r="F624" s="14"/>
    </row>
    <row r="625" ht="12.75">
      <c r="F625" s="14"/>
    </row>
    <row r="626" ht="12.75">
      <c r="F626" s="14"/>
    </row>
    <row r="627" ht="12.75">
      <c r="F627" s="14"/>
    </row>
    <row r="628" ht="12.75">
      <c r="F628" s="14"/>
    </row>
    <row r="629" ht="12.75">
      <c r="F629" s="14"/>
    </row>
    <row r="630" ht="12.75">
      <c r="F630" s="14"/>
    </row>
    <row r="631" ht="12.75">
      <c r="F631" s="14"/>
    </row>
    <row r="632" ht="12.75">
      <c r="F632" s="14"/>
    </row>
    <row r="633" ht="12.75">
      <c r="F633" s="14"/>
    </row>
    <row r="634" ht="12.75">
      <c r="F634" s="14"/>
    </row>
    <row r="635" ht="12.75">
      <c r="F635" s="14"/>
    </row>
    <row r="636" ht="12.75">
      <c r="F636" s="14"/>
    </row>
    <row r="637" ht="12.75">
      <c r="F637" s="14"/>
    </row>
    <row r="638" ht="12.75">
      <c r="F638" s="14"/>
    </row>
    <row r="639" ht="12.75">
      <c r="F639" s="14"/>
    </row>
    <row r="640" ht="12.75">
      <c r="F640" s="14"/>
    </row>
    <row r="641" ht="12.75">
      <c r="F641" s="14"/>
    </row>
    <row r="642" ht="12.75">
      <c r="F642" s="14"/>
    </row>
    <row r="643" ht="12.75">
      <c r="F643" s="14"/>
    </row>
    <row r="644" ht="12.75">
      <c r="F644" s="14"/>
    </row>
    <row r="645" ht="12.75">
      <c r="F645" s="14"/>
    </row>
    <row r="646" ht="12.75">
      <c r="F646" s="14"/>
    </row>
    <row r="647" ht="12.75">
      <c r="F647" s="14"/>
    </row>
    <row r="648" ht="12.75">
      <c r="F648" s="14"/>
    </row>
    <row r="649" ht="12.75">
      <c r="F649" s="14"/>
    </row>
    <row r="650" ht="12.75">
      <c r="F650" s="14"/>
    </row>
    <row r="651" ht="12.75">
      <c r="F651" s="14"/>
    </row>
    <row r="652" ht="12.75">
      <c r="F652" s="14"/>
    </row>
    <row r="653" ht="12.75">
      <c r="F653" s="14"/>
    </row>
    <row r="654" ht="12.75">
      <c r="F654" s="14"/>
    </row>
    <row r="655" ht="12.75">
      <c r="F655" s="14"/>
    </row>
    <row r="656" ht="12.75">
      <c r="F656" s="14"/>
    </row>
    <row r="657" ht="12.75">
      <c r="F657" s="14"/>
    </row>
    <row r="658" ht="12.75">
      <c r="F658" s="14"/>
    </row>
    <row r="659" ht="12.75">
      <c r="F659" s="14"/>
    </row>
    <row r="660" ht="12.75">
      <c r="F660" s="14"/>
    </row>
    <row r="661" ht="12.75">
      <c r="F661" s="14"/>
    </row>
    <row r="662" ht="12.75">
      <c r="F662" s="14"/>
    </row>
    <row r="663" ht="12.75">
      <c r="F663" s="14"/>
    </row>
    <row r="664" ht="12.75">
      <c r="F664" s="14"/>
    </row>
    <row r="665" ht="12.75">
      <c r="F665" s="14"/>
    </row>
    <row r="666" ht="12.75">
      <c r="F666" s="14"/>
    </row>
    <row r="667" ht="12.75">
      <c r="F667" s="14"/>
    </row>
    <row r="668" ht="12.75">
      <c r="F668" s="14"/>
    </row>
    <row r="669" ht="12.75">
      <c r="F669" s="14"/>
    </row>
    <row r="670" ht="12.75">
      <c r="F670" s="14"/>
    </row>
    <row r="671" ht="12.75">
      <c r="F671" s="14"/>
    </row>
    <row r="672" ht="12.75">
      <c r="F672" s="14"/>
    </row>
    <row r="673" ht="12.75">
      <c r="F673" s="14"/>
    </row>
    <row r="674" ht="12.75">
      <c r="F674" s="14"/>
    </row>
    <row r="675" ht="12.75">
      <c r="F675" s="14"/>
    </row>
    <row r="676" ht="12.75">
      <c r="F676" s="14"/>
    </row>
    <row r="677" ht="12.75">
      <c r="F677" s="14"/>
    </row>
    <row r="678" ht="12.75">
      <c r="F678" s="14"/>
    </row>
    <row r="679" ht="12.75">
      <c r="F679" s="14"/>
    </row>
    <row r="680" ht="12.75">
      <c r="F680" s="14"/>
    </row>
    <row r="681" ht="12.75">
      <c r="F681" s="14"/>
    </row>
    <row r="682" ht="12.75">
      <c r="F682" s="14"/>
    </row>
    <row r="683" ht="12.75">
      <c r="F683" s="14"/>
    </row>
    <row r="684" ht="12.75">
      <c r="F684" s="14"/>
    </row>
    <row r="685" ht="12.75">
      <c r="F685" s="14"/>
    </row>
    <row r="686" ht="12.75">
      <c r="F686" s="14"/>
    </row>
    <row r="687" ht="12.75">
      <c r="F687" s="14"/>
    </row>
    <row r="688" ht="12.75">
      <c r="F688" s="14"/>
    </row>
    <row r="689" ht="12.75">
      <c r="F689" s="14"/>
    </row>
    <row r="690" ht="12.75">
      <c r="F690" s="14"/>
    </row>
    <row r="691" ht="12.75">
      <c r="F691" s="14"/>
    </row>
    <row r="692" ht="12.75">
      <c r="F692" s="14"/>
    </row>
    <row r="693" ht="12.75">
      <c r="F693" s="14"/>
    </row>
    <row r="694" ht="12.75">
      <c r="F694" s="14"/>
    </row>
    <row r="695" ht="12.75">
      <c r="F695" s="14"/>
    </row>
    <row r="696" ht="12.75">
      <c r="F696" s="14"/>
    </row>
    <row r="697" ht="12.75">
      <c r="F697" s="14"/>
    </row>
    <row r="698" ht="12.75">
      <c r="F698" s="14"/>
    </row>
    <row r="699" ht="12.75">
      <c r="F699" s="14"/>
    </row>
    <row r="700" ht="12.75">
      <c r="F700" s="14"/>
    </row>
    <row r="701" ht="12.75">
      <c r="F701" s="14"/>
    </row>
    <row r="702" ht="12.75">
      <c r="F702" s="14"/>
    </row>
    <row r="703" ht="12.75">
      <c r="F703" s="14"/>
    </row>
    <row r="704" ht="12.75">
      <c r="F704" s="14"/>
    </row>
    <row r="705" ht="12.75">
      <c r="F705" s="14"/>
    </row>
    <row r="706" ht="12.75">
      <c r="F706" s="14"/>
    </row>
    <row r="707" ht="12.75">
      <c r="F707" s="14"/>
    </row>
    <row r="708" ht="12.75">
      <c r="F708" s="14"/>
    </row>
    <row r="709" ht="12.75">
      <c r="F709" s="14"/>
    </row>
    <row r="710" ht="12.75">
      <c r="F710" s="14"/>
    </row>
    <row r="711" ht="12.75">
      <c r="F711" s="14"/>
    </row>
    <row r="712" ht="12.75">
      <c r="F712" s="14"/>
    </row>
    <row r="713" ht="12.75">
      <c r="F713" s="14"/>
    </row>
    <row r="714" ht="12.75">
      <c r="F714" s="14"/>
    </row>
    <row r="715" ht="12.75">
      <c r="F715" s="14"/>
    </row>
    <row r="716" ht="12.75">
      <c r="F716" s="14"/>
    </row>
    <row r="717" ht="12.75">
      <c r="F717" s="14"/>
    </row>
    <row r="718" ht="12.75">
      <c r="F718" s="14"/>
    </row>
    <row r="719" ht="12.75">
      <c r="F719" s="14"/>
    </row>
    <row r="720" ht="12.75">
      <c r="F720" s="14"/>
    </row>
    <row r="721" ht="12.75">
      <c r="F721" s="14"/>
    </row>
    <row r="722" ht="12.75">
      <c r="F722" s="14"/>
    </row>
    <row r="723" ht="12.75">
      <c r="F723" s="14"/>
    </row>
    <row r="724" ht="12.75">
      <c r="F724" s="14"/>
    </row>
    <row r="725" ht="12.75">
      <c r="F725" s="14"/>
    </row>
    <row r="726" ht="12.75">
      <c r="F726" s="14"/>
    </row>
    <row r="727" ht="12.75">
      <c r="F727" s="14"/>
    </row>
    <row r="728" ht="12.75">
      <c r="F728" s="14"/>
    </row>
    <row r="729" ht="12.75">
      <c r="F729" s="14"/>
    </row>
    <row r="730" ht="12.75">
      <c r="F730" s="14"/>
    </row>
    <row r="731" ht="12.75">
      <c r="F731" s="14"/>
    </row>
    <row r="732" ht="12.75">
      <c r="F732" s="14"/>
    </row>
    <row r="733" ht="12.75">
      <c r="F733" s="14"/>
    </row>
    <row r="734" ht="12.75">
      <c r="F734" s="14"/>
    </row>
    <row r="735" ht="12.75">
      <c r="F735" s="14"/>
    </row>
    <row r="736" ht="12.75">
      <c r="F736" s="14"/>
    </row>
    <row r="737" ht="12.75">
      <c r="F737" s="14"/>
    </row>
    <row r="738" ht="12.75">
      <c r="F738" s="14"/>
    </row>
    <row r="739" ht="12.75">
      <c r="F739" s="14"/>
    </row>
    <row r="740" ht="12.75">
      <c r="F740" s="14"/>
    </row>
    <row r="741" ht="12.75">
      <c r="F741" s="14"/>
    </row>
    <row r="742" ht="12.75">
      <c r="F742" s="14"/>
    </row>
    <row r="743" ht="12.75">
      <c r="F743" s="14"/>
    </row>
    <row r="744" ht="12.75">
      <c r="F744" s="14"/>
    </row>
    <row r="745" ht="12.75">
      <c r="F745" s="14"/>
    </row>
    <row r="746" ht="12.75">
      <c r="F746" s="14"/>
    </row>
    <row r="747" ht="12.75">
      <c r="F747" s="14"/>
    </row>
    <row r="748" ht="12.75">
      <c r="F748" s="14"/>
    </row>
    <row r="749" ht="12.75">
      <c r="F749" s="14"/>
    </row>
    <row r="750" ht="12.75">
      <c r="F750" s="14"/>
    </row>
    <row r="751" ht="12.75">
      <c r="F751" s="14"/>
    </row>
    <row r="752" ht="12.75">
      <c r="F752" s="14"/>
    </row>
    <row r="753" ht="12.75">
      <c r="F753" s="14"/>
    </row>
    <row r="754" ht="12.75">
      <c r="F754" s="14"/>
    </row>
    <row r="755" ht="12.75">
      <c r="F755" s="14"/>
    </row>
    <row r="756" ht="12.75">
      <c r="F756" s="14"/>
    </row>
    <row r="757" ht="12.75">
      <c r="F757" s="14"/>
    </row>
    <row r="758" ht="12.75">
      <c r="F758" s="14"/>
    </row>
    <row r="759" ht="12.75">
      <c r="F759" s="14"/>
    </row>
    <row r="760" ht="12.75">
      <c r="F760" s="14"/>
    </row>
    <row r="761" ht="12.75">
      <c r="F761" s="14"/>
    </row>
    <row r="762" ht="12.75">
      <c r="F762" s="14"/>
    </row>
    <row r="763" ht="12.75">
      <c r="F763" s="14"/>
    </row>
    <row r="764" ht="12.75">
      <c r="F764" s="14"/>
    </row>
    <row r="765" ht="12.75">
      <c r="F765" s="14"/>
    </row>
    <row r="766" ht="12.75">
      <c r="F766" s="14"/>
    </row>
    <row r="767" ht="12.75">
      <c r="F767" s="14"/>
    </row>
    <row r="768" ht="12.75">
      <c r="F768" s="14"/>
    </row>
    <row r="769" ht="12.75">
      <c r="F769" s="14"/>
    </row>
    <row r="770" ht="12.75">
      <c r="F770" s="14"/>
    </row>
    <row r="771" ht="12.75">
      <c r="F771" s="14"/>
    </row>
    <row r="772" ht="12.75">
      <c r="F772" s="14"/>
    </row>
    <row r="773" ht="12.75">
      <c r="F773" s="14"/>
    </row>
    <row r="774" ht="12.75">
      <c r="F774" s="14"/>
    </row>
    <row r="775" ht="12.75">
      <c r="F775" s="14"/>
    </row>
    <row r="776" ht="12.75">
      <c r="F776" s="14"/>
    </row>
    <row r="777" ht="12.75">
      <c r="F777" s="14"/>
    </row>
    <row r="778" ht="12.75">
      <c r="F778" s="14"/>
    </row>
    <row r="779" ht="12.75">
      <c r="F779" s="14"/>
    </row>
    <row r="780" ht="12.75">
      <c r="F780" s="14"/>
    </row>
    <row r="781" ht="12.75">
      <c r="F781" s="14"/>
    </row>
    <row r="782" ht="12.75">
      <c r="F782" s="14"/>
    </row>
    <row r="783" ht="12.75">
      <c r="F783" s="14"/>
    </row>
    <row r="784" ht="12.75">
      <c r="F784" s="14"/>
    </row>
    <row r="785" ht="12.75">
      <c r="F785" s="14"/>
    </row>
    <row r="786" ht="12.75">
      <c r="F786" s="14"/>
    </row>
    <row r="787" ht="12.75">
      <c r="F787" s="14"/>
    </row>
    <row r="788" ht="12.75">
      <c r="F788" s="14"/>
    </row>
    <row r="789" ht="12.75">
      <c r="F789" s="14"/>
    </row>
    <row r="790" ht="12.75">
      <c r="F790" s="14"/>
    </row>
    <row r="791" ht="12.75">
      <c r="F791" s="14"/>
    </row>
    <row r="792" ht="12.75">
      <c r="F792" s="14"/>
    </row>
    <row r="793" ht="12.75">
      <c r="F793" s="14"/>
    </row>
    <row r="794" ht="12.75">
      <c r="F794" s="14"/>
    </row>
    <row r="795" ht="12.75">
      <c r="F795" s="14"/>
    </row>
    <row r="796" ht="12.75">
      <c r="F796" s="14"/>
    </row>
    <row r="797" ht="12.75">
      <c r="F797" s="14"/>
    </row>
    <row r="798" ht="12.75">
      <c r="F798" s="14"/>
    </row>
    <row r="799" ht="12.75">
      <c r="F799" s="14"/>
    </row>
    <row r="800" ht="12.75">
      <c r="F800" s="14"/>
    </row>
    <row r="801" ht="12.75">
      <c r="F801" s="14"/>
    </row>
    <row r="802" ht="12.75">
      <c r="F802" s="14"/>
    </row>
    <row r="803" ht="12.75">
      <c r="F803" s="14"/>
    </row>
    <row r="804" ht="12.75">
      <c r="F804" s="14"/>
    </row>
    <row r="805" ht="12.75">
      <c r="F805" s="14"/>
    </row>
    <row r="806" ht="12.75">
      <c r="F806" s="14"/>
    </row>
    <row r="807" ht="12.75">
      <c r="F807" s="14"/>
    </row>
    <row r="808" ht="12.75">
      <c r="F808" s="14"/>
    </row>
    <row r="809" ht="12.75">
      <c r="F809" s="14"/>
    </row>
    <row r="810" ht="12.75">
      <c r="F810" s="14"/>
    </row>
    <row r="811" ht="12.75">
      <c r="F811" s="14"/>
    </row>
    <row r="812" ht="12.75">
      <c r="F812" s="14"/>
    </row>
    <row r="813" ht="12.75">
      <c r="F813" s="14"/>
    </row>
    <row r="814" ht="12.75">
      <c r="F814" s="14"/>
    </row>
    <row r="815" ht="12.75">
      <c r="F815" s="14"/>
    </row>
    <row r="816" ht="12.75">
      <c r="F816" s="14"/>
    </row>
    <row r="817" ht="12.75">
      <c r="F817" s="14"/>
    </row>
    <row r="818" ht="12.75">
      <c r="F818" s="14"/>
    </row>
    <row r="819" ht="12.75">
      <c r="F819" s="14"/>
    </row>
    <row r="820" ht="12.75">
      <c r="F820" s="14"/>
    </row>
    <row r="821" ht="12.75">
      <c r="F821" s="14"/>
    </row>
    <row r="822" ht="12.75">
      <c r="F822" s="14"/>
    </row>
    <row r="823" ht="12.75">
      <c r="F823" s="14"/>
    </row>
    <row r="824" ht="12.75">
      <c r="F824" s="14"/>
    </row>
    <row r="825" ht="12.75">
      <c r="F825" s="14"/>
    </row>
    <row r="826" ht="12.75">
      <c r="F826" s="14"/>
    </row>
    <row r="827" ht="12.75">
      <c r="F827" s="14"/>
    </row>
    <row r="828" ht="12.75">
      <c r="F828" s="14"/>
    </row>
    <row r="829" ht="12.75">
      <c r="F829" s="14"/>
    </row>
    <row r="830" ht="12.75">
      <c r="F830" s="14"/>
    </row>
    <row r="831" ht="12.75">
      <c r="F831" s="14"/>
    </row>
    <row r="832" ht="12.75">
      <c r="F832" s="14"/>
    </row>
    <row r="833" ht="12.75">
      <c r="F833" s="14"/>
    </row>
    <row r="834" ht="12.75">
      <c r="F834" s="14"/>
    </row>
    <row r="835" ht="12.75">
      <c r="F835" s="14"/>
    </row>
    <row r="836" ht="12.75">
      <c r="F836" s="14"/>
    </row>
    <row r="837" ht="12.75">
      <c r="F837" s="14"/>
    </row>
    <row r="838" ht="12.75">
      <c r="F838" s="14"/>
    </row>
    <row r="839" ht="12.75">
      <c r="F839" s="14"/>
    </row>
    <row r="840" ht="12.75">
      <c r="F840" s="14"/>
    </row>
    <row r="841" ht="12.75">
      <c r="F841" s="14"/>
    </row>
    <row r="842" ht="12.75">
      <c r="F842" s="14"/>
    </row>
    <row r="843" ht="12.75">
      <c r="F843" s="14"/>
    </row>
    <row r="844" ht="12.75">
      <c r="F844" s="14"/>
    </row>
    <row r="845" ht="12.75">
      <c r="F845" s="14"/>
    </row>
    <row r="846" ht="12.75">
      <c r="F846" s="14"/>
    </row>
    <row r="847" ht="12.75">
      <c r="F847" s="14"/>
    </row>
    <row r="848" ht="12.75">
      <c r="F848" s="14"/>
    </row>
    <row r="849" ht="12.75">
      <c r="F849" s="14"/>
    </row>
    <row r="850" ht="12.75">
      <c r="F850" s="14"/>
    </row>
    <row r="851" ht="12.75">
      <c r="F851" s="14"/>
    </row>
    <row r="852" ht="12.75">
      <c r="F852" s="14"/>
    </row>
    <row r="853" ht="12.75">
      <c r="F853" s="14"/>
    </row>
    <row r="854" ht="12.75">
      <c r="F854" s="14"/>
    </row>
    <row r="855" ht="12.75">
      <c r="F855" s="14"/>
    </row>
    <row r="856" ht="12.75">
      <c r="F856" s="14"/>
    </row>
    <row r="857" ht="12.75">
      <c r="F857" s="14"/>
    </row>
    <row r="858" ht="12.75">
      <c r="F858" s="14"/>
    </row>
    <row r="859" ht="12.75">
      <c r="F859" s="14"/>
    </row>
    <row r="860" ht="12.75">
      <c r="F860" s="14"/>
    </row>
    <row r="861" ht="12.75">
      <c r="F861" s="14"/>
    </row>
    <row r="862" ht="12.75">
      <c r="F862" s="14"/>
    </row>
    <row r="863" ht="12.75">
      <c r="F863" s="14"/>
    </row>
    <row r="864" ht="12.75">
      <c r="F864" s="14"/>
    </row>
    <row r="865" ht="12.75">
      <c r="F865" s="14"/>
    </row>
    <row r="866" ht="12.75">
      <c r="F866" s="14"/>
    </row>
    <row r="867" ht="12.75">
      <c r="F867" s="14"/>
    </row>
    <row r="868" ht="12.75">
      <c r="F868" s="14"/>
    </row>
    <row r="869" ht="12.75">
      <c r="F869" s="14"/>
    </row>
    <row r="870" ht="12.75">
      <c r="F870" s="14"/>
    </row>
    <row r="871" ht="12.75">
      <c r="F871" s="14"/>
    </row>
    <row r="872" ht="12.75">
      <c r="F872" s="14"/>
    </row>
    <row r="873" ht="12.75">
      <c r="F873" s="14"/>
    </row>
    <row r="874" ht="12.75">
      <c r="F874" s="14"/>
    </row>
    <row r="875" ht="12.75">
      <c r="F875" s="14"/>
    </row>
    <row r="876" ht="12.75">
      <c r="F876" s="14"/>
    </row>
    <row r="877" ht="12.75">
      <c r="F877" s="14"/>
    </row>
    <row r="878" ht="12.75">
      <c r="F878" s="14"/>
    </row>
    <row r="879" ht="12.75">
      <c r="F879" s="14"/>
    </row>
    <row r="880" ht="12.75">
      <c r="F880" s="14"/>
    </row>
    <row r="881" ht="12.75">
      <c r="F881" s="14"/>
    </row>
    <row r="882" ht="12.75">
      <c r="F882" s="14"/>
    </row>
    <row r="883" ht="12.75">
      <c r="F883" s="14"/>
    </row>
    <row r="884" ht="12.75">
      <c r="F884" s="14"/>
    </row>
    <row r="885" ht="12.75">
      <c r="F885" s="14"/>
    </row>
    <row r="886" ht="12.75">
      <c r="F886" s="14"/>
    </row>
    <row r="887" ht="12.75">
      <c r="F887" s="14"/>
    </row>
    <row r="888" ht="12.75">
      <c r="F888" s="14"/>
    </row>
    <row r="889" ht="12.75">
      <c r="F889" s="14"/>
    </row>
    <row r="890" ht="12.75">
      <c r="F890" s="14"/>
    </row>
    <row r="891" ht="12.75">
      <c r="F891" s="14"/>
    </row>
    <row r="892" ht="12.75">
      <c r="F892" s="14"/>
    </row>
    <row r="893" ht="12.75">
      <c r="F893" s="14"/>
    </row>
    <row r="894" ht="12.75">
      <c r="F894" s="14"/>
    </row>
    <row r="895" ht="12.75">
      <c r="F895" s="14"/>
    </row>
    <row r="896" ht="12.75">
      <c r="F896" s="14"/>
    </row>
    <row r="897" ht="12.75">
      <c r="F897" s="14"/>
    </row>
    <row r="898" ht="12.75">
      <c r="F898" s="14"/>
    </row>
    <row r="899" ht="12.75">
      <c r="F899" s="14"/>
    </row>
    <row r="900" ht="12.75">
      <c r="F900" s="14"/>
    </row>
    <row r="901" ht="12.75">
      <c r="F901" s="14"/>
    </row>
    <row r="902" ht="12.75">
      <c r="F902" s="14"/>
    </row>
    <row r="903" ht="12.75">
      <c r="F903" s="14"/>
    </row>
    <row r="904" ht="12.75">
      <c r="F904" s="14"/>
    </row>
    <row r="905" ht="12.75">
      <c r="F905" s="14"/>
    </row>
    <row r="906" ht="12.75">
      <c r="F906" s="14"/>
    </row>
    <row r="907" ht="12.75">
      <c r="F907" s="14"/>
    </row>
    <row r="908" ht="12.75">
      <c r="F908" s="14"/>
    </row>
    <row r="909" ht="12.75">
      <c r="F909" s="14"/>
    </row>
    <row r="910" ht="12.75">
      <c r="F910" s="14"/>
    </row>
    <row r="911" ht="12.75">
      <c r="F911" s="14"/>
    </row>
    <row r="912" ht="12.75">
      <c r="F912" s="14"/>
    </row>
    <row r="913" ht="12.75">
      <c r="F913" s="14"/>
    </row>
    <row r="914" ht="12.75">
      <c r="F914" s="14"/>
    </row>
    <row r="915" ht="12.75">
      <c r="F915" s="14"/>
    </row>
    <row r="916" ht="12.75">
      <c r="F916" s="14"/>
    </row>
    <row r="917" ht="12.75">
      <c r="F917" s="14"/>
    </row>
    <row r="918" ht="12.75">
      <c r="F918" s="14"/>
    </row>
    <row r="919" ht="12.75">
      <c r="F919" s="14"/>
    </row>
    <row r="920" ht="12.75">
      <c r="F920" s="14"/>
    </row>
    <row r="921" ht="12.75">
      <c r="F921" s="14"/>
    </row>
    <row r="922" ht="12.75">
      <c r="F922" s="14"/>
    </row>
    <row r="923" ht="12.75">
      <c r="F923" s="14"/>
    </row>
    <row r="924" ht="12.75">
      <c r="F924" s="14"/>
    </row>
    <row r="925" ht="12.75">
      <c r="F925" s="14"/>
    </row>
    <row r="926" ht="12.75">
      <c r="F926" s="14"/>
    </row>
    <row r="927" ht="12.75">
      <c r="F927" s="14"/>
    </row>
    <row r="928" ht="12.75">
      <c r="F928" s="14"/>
    </row>
    <row r="929" ht="12.75">
      <c r="F929" s="14"/>
    </row>
    <row r="930" ht="12.75">
      <c r="F930" s="14"/>
    </row>
    <row r="931" ht="12.75">
      <c r="F931" s="14"/>
    </row>
    <row r="932" ht="12.75">
      <c r="F932" s="14"/>
    </row>
    <row r="933" ht="12.75">
      <c r="F933" s="14"/>
    </row>
    <row r="934" ht="12.75">
      <c r="F934" s="14"/>
    </row>
    <row r="935" ht="12.75">
      <c r="F935" s="14"/>
    </row>
    <row r="936" ht="12.75">
      <c r="F936" s="14"/>
    </row>
    <row r="937" ht="12.75">
      <c r="F937" s="14"/>
    </row>
    <row r="938" ht="12.75">
      <c r="F938" s="14"/>
    </row>
    <row r="939" ht="12.75">
      <c r="F939" s="14"/>
    </row>
    <row r="940" ht="12.75">
      <c r="F940" s="14"/>
    </row>
    <row r="941" ht="12.75">
      <c r="F941" s="14"/>
    </row>
    <row r="942" ht="12.75">
      <c r="F942" s="14"/>
    </row>
    <row r="943" ht="12.75">
      <c r="F943" s="14"/>
    </row>
    <row r="944" ht="12.75">
      <c r="F944" s="14"/>
    </row>
    <row r="945" ht="12.75">
      <c r="F945" s="14"/>
    </row>
    <row r="946" ht="12.75">
      <c r="F946" s="14"/>
    </row>
    <row r="947" ht="12.75">
      <c r="F947" s="14"/>
    </row>
    <row r="948" ht="12.75">
      <c r="F948" s="14"/>
    </row>
    <row r="949" ht="12.75">
      <c r="F949" s="14"/>
    </row>
    <row r="950" ht="12.75">
      <c r="F950" s="14"/>
    </row>
    <row r="951" ht="12.75">
      <c r="F951" s="14"/>
    </row>
    <row r="952" ht="12.75">
      <c r="F952" s="14"/>
    </row>
    <row r="953" ht="12.75">
      <c r="F953" s="14"/>
    </row>
    <row r="954" ht="12.75">
      <c r="F954" s="14"/>
    </row>
    <row r="955" ht="12.75">
      <c r="F955" s="14"/>
    </row>
    <row r="956" ht="12.75">
      <c r="F956" s="14"/>
    </row>
    <row r="957" ht="12.75">
      <c r="F957" s="14"/>
    </row>
    <row r="958" ht="12.75">
      <c r="F958" s="14"/>
    </row>
    <row r="959" ht="12.75">
      <c r="F959" s="14"/>
    </row>
    <row r="960" ht="12.75">
      <c r="F960" s="14"/>
    </row>
    <row r="961" ht="12.75">
      <c r="F961" s="14"/>
    </row>
    <row r="962" ht="12.75">
      <c r="F962" s="14"/>
    </row>
    <row r="963" ht="12.75">
      <c r="F963" s="14"/>
    </row>
    <row r="964" ht="12.75">
      <c r="F964" s="14"/>
    </row>
    <row r="965" ht="12.75">
      <c r="F965" s="14"/>
    </row>
    <row r="966" ht="12.75">
      <c r="F966" s="14"/>
    </row>
    <row r="967" ht="12.75">
      <c r="F967" s="14"/>
    </row>
    <row r="968" ht="12.75">
      <c r="F968" s="14"/>
    </row>
    <row r="969" ht="12.75">
      <c r="F969" s="14"/>
    </row>
    <row r="970" ht="12.75">
      <c r="F970" s="14"/>
    </row>
    <row r="971" ht="12.75">
      <c r="F971" s="14"/>
    </row>
    <row r="972" ht="12.75">
      <c r="F972" s="14"/>
    </row>
    <row r="973" ht="12.75">
      <c r="F973" s="14"/>
    </row>
    <row r="974" ht="12.75">
      <c r="F974" s="14"/>
    </row>
    <row r="975" ht="12.75">
      <c r="F975" s="14"/>
    </row>
    <row r="976" ht="12.75">
      <c r="F976" s="14"/>
    </row>
    <row r="977" ht="12.75">
      <c r="F977" s="14"/>
    </row>
    <row r="978" ht="12.75">
      <c r="F978" s="14"/>
    </row>
    <row r="979" ht="12.75">
      <c r="F979" s="14"/>
    </row>
    <row r="980" ht="12.75">
      <c r="F980" s="14"/>
    </row>
    <row r="981" ht="12.75">
      <c r="F981" s="14"/>
    </row>
    <row r="982" ht="12.75">
      <c r="F982" s="14"/>
    </row>
    <row r="983" ht="12.75">
      <c r="F983" s="14"/>
    </row>
    <row r="984" ht="12.75">
      <c r="F984" s="14"/>
    </row>
    <row r="985" ht="12.75">
      <c r="F985" s="14"/>
    </row>
    <row r="986" ht="12.75">
      <c r="F986" s="14"/>
    </row>
    <row r="987" ht="12.75">
      <c r="F987" s="14"/>
    </row>
    <row r="988" ht="12.75">
      <c r="F988" s="14"/>
    </row>
    <row r="989" ht="12.75">
      <c r="F989" s="14"/>
    </row>
    <row r="990" ht="12.75">
      <c r="F990" s="14"/>
    </row>
    <row r="991" ht="12.75">
      <c r="F991" s="14"/>
    </row>
    <row r="992" ht="12.75">
      <c r="F992" s="14"/>
    </row>
    <row r="993" ht="12.75">
      <c r="F993" s="14"/>
    </row>
    <row r="994" ht="12.75">
      <c r="F994" s="14"/>
    </row>
    <row r="995" ht="12.75">
      <c r="F995" s="14"/>
    </row>
    <row r="996" ht="12.75">
      <c r="F996" s="14"/>
    </row>
    <row r="997" ht="12.75">
      <c r="F997" s="14"/>
    </row>
    <row r="998" ht="12.75">
      <c r="F998" s="14"/>
    </row>
    <row r="999" ht="12.75">
      <c r="F999" s="14"/>
    </row>
    <row r="1000" ht="12.75">
      <c r="F1000" s="14"/>
    </row>
    <row r="1001" ht="12.75">
      <c r="F1001" s="14"/>
    </row>
    <row r="1002" ht="12.75">
      <c r="F1002" s="14"/>
    </row>
    <row r="1003" ht="12.75">
      <c r="F1003" s="14"/>
    </row>
    <row r="1004" ht="12.75">
      <c r="F1004" s="14"/>
    </row>
    <row r="1005" ht="12.75">
      <c r="F1005" s="14"/>
    </row>
    <row r="1006" ht="12.75">
      <c r="F1006" s="14"/>
    </row>
    <row r="1007" ht="12.75">
      <c r="F1007" s="14"/>
    </row>
    <row r="1008" ht="12.75">
      <c r="F1008" s="14"/>
    </row>
    <row r="1009" ht="12.75">
      <c r="F1009" s="14"/>
    </row>
    <row r="1010" ht="12.75">
      <c r="F1010" s="14"/>
    </row>
    <row r="1011" ht="12.75">
      <c r="F1011" s="14"/>
    </row>
    <row r="1012" ht="12.75">
      <c r="F1012" s="14"/>
    </row>
    <row r="1013" ht="12.75">
      <c r="F1013" s="14"/>
    </row>
    <row r="1014" ht="12.75">
      <c r="F1014" s="14"/>
    </row>
    <row r="1015" ht="12.75">
      <c r="F1015" s="14"/>
    </row>
    <row r="1016" ht="12.75">
      <c r="F1016" s="14"/>
    </row>
    <row r="1017" ht="12.75">
      <c r="F1017" s="14"/>
    </row>
    <row r="1018" ht="12.75">
      <c r="F1018" s="14"/>
    </row>
    <row r="1019" ht="12.75">
      <c r="F1019" s="14"/>
    </row>
    <row r="1020" ht="12.75">
      <c r="F1020" s="14"/>
    </row>
    <row r="1021" ht="12.75">
      <c r="F1021" s="14"/>
    </row>
    <row r="1022" ht="12.75">
      <c r="F1022" s="14"/>
    </row>
    <row r="1023" ht="12.75">
      <c r="F1023" s="14"/>
    </row>
    <row r="1024" ht="12.75">
      <c r="F1024" s="14"/>
    </row>
    <row r="1025" ht="12.75">
      <c r="F1025" s="14"/>
    </row>
    <row r="1026" ht="12.75">
      <c r="F1026" s="14"/>
    </row>
    <row r="1027" ht="12.75">
      <c r="F1027" s="14"/>
    </row>
    <row r="1028" ht="12.75">
      <c r="F1028" s="14"/>
    </row>
    <row r="1029" ht="12.75">
      <c r="F1029" s="14"/>
    </row>
    <row r="1030" ht="12.75">
      <c r="F1030" s="14"/>
    </row>
    <row r="1031" ht="12.75">
      <c r="F1031" s="14"/>
    </row>
    <row r="1032" ht="12.75">
      <c r="F1032" s="14"/>
    </row>
    <row r="1033" ht="12.75">
      <c r="F1033" s="14"/>
    </row>
    <row r="1034" ht="12.75">
      <c r="F1034" s="14"/>
    </row>
    <row r="1035" ht="12.75">
      <c r="F1035" s="14"/>
    </row>
    <row r="1036" ht="12.75">
      <c r="F1036" s="14"/>
    </row>
    <row r="1037" ht="12.75">
      <c r="F1037" s="14"/>
    </row>
    <row r="1038" ht="12.75">
      <c r="F1038" s="14"/>
    </row>
    <row r="1039" ht="12.75">
      <c r="F1039" s="14"/>
    </row>
    <row r="1040" ht="12.75">
      <c r="F1040" s="14"/>
    </row>
    <row r="1041" ht="12.75">
      <c r="F1041" s="14"/>
    </row>
    <row r="1042" ht="12.75">
      <c r="F1042" s="14"/>
    </row>
    <row r="1043" ht="12.75">
      <c r="F1043" s="14"/>
    </row>
    <row r="1044" ht="12.75">
      <c r="F1044" s="14"/>
    </row>
    <row r="1045" ht="12.75">
      <c r="F1045" s="14"/>
    </row>
    <row r="1046" ht="12.75">
      <c r="F1046" s="14"/>
    </row>
    <row r="1047" ht="12.75">
      <c r="F1047" s="14"/>
    </row>
    <row r="1048" ht="12.75">
      <c r="F1048" s="14"/>
    </row>
    <row r="1049" ht="12.75">
      <c r="F1049" s="14"/>
    </row>
    <row r="1050" ht="12.75">
      <c r="F1050" s="14"/>
    </row>
    <row r="1051" ht="12.75">
      <c r="F1051" s="14"/>
    </row>
    <row r="1052" ht="12.75">
      <c r="F1052" s="14"/>
    </row>
    <row r="1053" ht="12.75">
      <c r="F1053" s="14"/>
    </row>
    <row r="1054" ht="12.75">
      <c r="F1054" s="14"/>
    </row>
    <row r="1055" ht="12.75">
      <c r="F1055" s="14"/>
    </row>
    <row r="1056" ht="12.75">
      <c r="F1056" s="14"/>
    </row>
    <row r="1057" ht="12.75">
      <c r="F1057" s="14"/>
    </row>
    <row r="1058" ht="12.75">
      <c r="F1058" s="14"/>
    </row>
    <row r="1059" ht="12.75">
      <c r="F1059" s="14"/>
    </row>
    <row r="1060" ht="12.75">
      <c r="F1060" s="14"/>
    </row>
    <row r="1061" ht="12.75">
      <c r="F1061" s="14"/>
    </row>
    <row r="1062" ht="12.75">
      <c r="F1062" s="14"/>
    </row>
    <row r="1063" ht="12.75">
      <c r="F1063" s="14"/>
    </row>
    <row r="1064" ht="12.75">
      <c r="F1064" s="14"/>
    </row>
    <row r="1065" ht="12.75">
      <c r="F1065" s="14"/>
    </row>
    <row r="1066" ht="12.75">
      <c r="F1066" s="14"/>
    </row>
    <row r="1067" ht="12.75">
      <c r="F1067" s="14"/>
    </row>
    <row r="1068" ht="12.75">
      <c r="F1068" s="14"/>
    </row>
    <row r="1069" ht="12.75">
      <c r="F1069" s="14"/>
    </row>
    <row r="1070" ht="12.75">
      <c r="F1070" s="14"/>
    </row>
    <row r="1071" ht="12.75">
      <c r="F1071" s="14"/>
    </row>
    <row r="1072" ht="12.75">
      <c r="F1072" s="14"/>
    </row>
    <row r="1073" ht="12.75">
      <c r="F1073" s="14"/>
    </row>
    <row r="1074" ht="12.75">
      <c r="F1074" s="14"/>
    </row>
    <row r="1075" ht="12.75">
      <c r="F1075" s="14"/>
    </row>
    <row r="1076" ht="12.75">
      <c r="F1076" s="14"/>
    </row>
    <row r="1077" ht="12.75">
      <c r="F1077" s="14"/>
    </row>
    <row r="1078" ht="12.75">
      <c r="F1078" s="14"/>
    </row>
    <row r="1079" ht="12.75">
      <c r="F1079" s="14"/>
    </row>
    <row r="1080" ht="12.75">
      <c r="F1080" s="14"/>
    </row>
    <row r="1081" ht="12.75">
      <c r="F1081" s="14"/>
    </row>
    <row r="1082" ht="12.75">
      <c r="F1082" s="14"/>
    </row>
    <row r="1083" ht="12.75">
      <c r="F1083" s="14"/>
    </row>
    <row r="1084" ht="12.75">
      <c r="F1084" s="14"/>
    </row>
    <row r="1085" ht="12.75">
      <c r="F1085" s="14"/>
    </row>
    <row r="1086" ht="12.75">
      <c r="F1086" s="14"/>
    </row>
    <row r="1087" ht="12.75">
      <c r="F1087" s="14"/>
    </row>
    <row r="1088" ht="12.75">
      <c r="F1088" s="14"/>
    </row>
    <row r="1089" ht="12.75">
      <c r="F1089" s="14"/>
    </row>
    <row r="1090" ht="12.75">
      <c r="F1090" s="14"/>
    </row>
    <row r="1091" ht="12.75">
      <c r="F1091" s="14"/>
    </row>
    <row r="1092" ht="12.75">
      <c r="F1092" s="14"/>
    </row>
    <row r="1093" ht="12.75">
      <c r="F1093" s="14"/>
    </row>
    <row r="1094" ht="12.75">
      <c r="F1094" s="14"/>
    </row>
    <row r="1095" ht="12.75">
      <c r="F1095" s="14"/>
    </row>
    <row r="1096" ht="12.75">
      <c r="F1096" s="14"/>
    </row>
    <row r="1097" ht="12.75">
      <c r="F1097" s="14"/>
    </row>
    <row r="1098" ht="12.75">
      <c r="F1098" s="14"/>
    </row>
    <row r="1099" ht="12.75">
      <c r="F1099" s="14"/>
    </row>
    <row r="1100" ht="12.75">
      <c r="F1100" s="14"/>
    </row>
    <row r="1101" ht="12.75">
      <c r="F1101" s="14"/>
    </row>
    <row r="1102" ht="12.75">
      <c r="F1102" s="14"/>
    </row>
    <row r="1103" ht="12.75">
      <c r="F1103" s="14"/>
    </row>
    <row r="1104" ht="12.75">
      <c r="F1104" s="14"/>
    </row>
    <row r="1105" ht="12.75">
      <c r="F1105" s="14"/>
    </row>
    <row r="1106" ht="12.75">
      <c r="F1106" s="14"/>
    </row>
    <row r="1107" ht="12.75">
      <c r="F1107" s="14"/>
    </row>
    <row r="1108" ht="12.75">
      <c r="F1108" s="14"/>
    </row>
    <row r="1109" ht="12.75">
      <c r="F1109" s="14"/>
    </row>
    <row r="1110" ht="12.75">
      <c r="F1110" s="14"/>
    </row>
    <row r="1111" ht="12.75">
      <c r="F1111" s="14"/>
    </row>
    <row r="1112" ht="12.75">
      <c r="F1112" s="14"/>
    </row>
    <row r="1113" ht="12.75">
      <c r="F1113" s="14"/>
    </row>
    <row r="1114" ht="12.75">
      <c r="F1114" s="14"/>
    </row>
    <row r="1115" ht="12.75">
      <c r="F1115" s="14"/>
    </row>
    <row r="1116" ht="12.75">
      <c r="F1116" s="14"/>
    </row>
    <row r="1117" ht="12.75">
      <c r="F1117" s="14"/>
    </row>
    <row r="1118" ht="12.75">
      <c r="F1118" s="14"/>
    </row>
    <row r="1119" ht="12.75">
      <c r="F1119" s="14"/>
    </row>
    <row r="1120" ht="12.75">
      <c r="F1120" s="14"/>
    </row>
    <row r="1121" ht="12.75">
      <c r="F1121" s="14"/>
    </row>
    <row r="1122" ht="12.75">
      <c r="F1122" s="14"/>
    </row>
    <row r="1123" ht="12.75">
      <c r="F1123" s="14"/>
    </row>
    <row r="1124" ht="12.75">
      <c r="F1124" s="14"/>
    </row>
    <row r="1125" ht="12.75">
      <c r="F1125" s="14"/>
    </row>
    <row r="1126" ht="12.75">
      <c r="F1126" s="14"/>
    </row>
    <row r="1127" ht="12.75">
      <c r="F1127" s="14"/>
    </row>
    <row r="1128" ht="12.75">
      <c r="F1128" s="14"/>
    </row>
    <row r="1129" ht="12.75">
      <c r="F1129" s="14"/>
    </row>
    <row r="1130" ht="12.75">
      <c r="F1130" s="14"/>
    </row>
    <row r="1131" ht="12.75">
      <c r="F1131" s="14"/>
    </row>
    <row r="1132" ht="12.75">
      <c r="F1132" s="14"/>
    </row>
    <row r="1133" ht="12.75">
      <c r="F1133" s="14"/>
    </row>
    <row r="1134" ht="12.75">
      <c r="F1134" s="14"/>
    </row>
    <row r="1135" ht="12.75">
      <c r="F1135" s="14"/>
    </row>
    <row r="1136" ht="12.75">
      <c r="F1136" s="14"/>
    </row>
    <row r="1137" ht="12.75">
      <c r="F1137" s="14"/>
    </row>
    <row r="1138" ht="12.75">
      <c r="F1138" s="14"/>
    </row>
    <row r="1139" ht="12.75">
      <c r="F1139" s="14"/>
    </row>
    <row r="1140" ht="12.75">
      <c r="F1140" s="14"/>
    </row>
    <row r="1141" ht="12.75">
      <c r="F1141" s="14"/>
    </row>
    <row r="1142" ht="12.75">
      <c r="F1142" s="14"/>
    </row>
    <row r="1143" ht="12.75">
      <c r="F1143" s="14"/>
    </row>
    <row r="1144" ht="12.75">
      <c r="F1144" s="14"/>
    </row>
    <row r="1145" ht="12.75">
      <c r="F1145" s="14"/>
    </row>
    <row r="1146" ht="12.75">
      <c r="F1146" s="14"/>
    </row>
    <row r="1147" ht="12.75">
      <c r="F1147" s="14"/>
    </row>
    <row r="1148" ht="12.75">
      <c r="F1148" s="14"/>
    </row>
    <row r="1149" ht="12.75">
      <c r="F1149" s="14"/>
    </row>
    <row r="1150" ht="12.75">
      <c r="F1150" s="14"/>
    </row>
    <row r="1151" ht="12.75">
      <c r="F1151" s="14"/>
    </row>
    <row r="1152" ht="12.75">
      <c r="F1152" s="14"/>
    </row>
    <row r="1153" ht="12.75">
      <c r="F1153" s="14"/>
    </row>
    <row r="1154" ht="12.75">
      <c r="F1154" s="14"/>
    </row>
    <row r="1155" ht="12.75">
      <c r="F1155" s="14"/>
    </row>
    <row r="1156" ht="12.75">
      <c r="F1156" s="14"/>
    </row>
    <row r="1157" ht="12.75">
      <c r="F1157" s="14"/>
    </row>
    <row r="1158" ht="12.75">
      <c r="F1158" s="14"/>
    </row>
    <row r="1159" ht="12.75">
      <c r="F1159" s="14"/>
    </row>
    <row r="1160" ht="12.75">
      <c r="F1160" s="14"/>
    </row>
    <row r="1161" ht="12.75">
      <c r="F1161" s="14"/>
    </row>
    <row r="1162" ht="12.75">
      <c r="F1162" s="14"/>
    </row>
    <row r="1163" ht="12.75">
      <c r="F1163" s="14"/>
    </row>
    <row r="1164" ht="12.75">
      <c r="F1164" s="14"/>
    </row>
    <row r="1165" ht="12.75">
      <c r="F1165" s="14"/>
    </row>
    <row r="1166" ht="12.75">
      <c r="F1166" s="14"/>
    </row>
    <row r="1167" ht="12.75">
      <c r="F1167" s="14"/>
    </row>
    <row r="1168" ht="12.75">
      <c r="F1168" s="14"/>
    </row>
    <row r="1169" ht="12.75">
      <c r="F1169" s="14"/>
    </row>
    <row r="1170" ht="12.75">
      <c r="F1170" s="14"/>
    </row>
    <row r="1171" ht="12.75">
      <c r="F1171" s="14"/>
    </row>
    <row r="1172" ht="12.75">
      <c r="F1172" s="14"/>
    </row>
    <row r="1173" ht="12.75">
      <c r="F1173" s="14"/>
    </row>
    <row r="1174" ht="12.75">
      <c r="F1174" s="14"/>
    </row>
    <row r="1175" ht="12.75">
      <c r="F1175" s="14"/>
    </row>
    <row r="1176" ht="12.75">
      <c r="F1176" s="14"/>
    </row>
    <row r="1177" ht="12.75">
      <c r="F1177" s="14"/>
    </row>
    <row r="1178" ht="12.75">
      <c r="F1178" s="14"/>
    </row>
    <row r="1179" ht="12.75">
      <c r="F1179" s="14"/>
    </row>
    <row r="1180" ht="12.75">
      <c r="F1180" s="14"/>
    </row>
    <row r="1181" ht="12.75">
      <c r="F1181" s="14"/>
    </row>
    <row r="1182" ht="12.75">
      <c r="F1182" s="14"/>
    </row>
    <row r="1183" ht="12.75">
      <c r="F1183" s="14"/>
    </row>
  </sheetData>
  <sheetProtection/>
  <mergeCells count="6">
    <mergeCell ref="D1:F1"/>
    <mergeCell ref="A63:F63"/>
    <mergeCell ref="E61:F61"/>
    <mergeCell ref="A2:F2"/>
    <mergeCell ref="A44:B44"/>
    <mergeCell ref="A46:F46"/>
  </mergeCells>
  <printOptions/>
  <pageMargins left="0.984251968503937" right="0.35433070866141736" top="0.65" bottom="0.6692913385826772" header="0.5118110236220472" footer="0.5118110236220472"/>
  <pageSetup fitToHeight="0" horizontalDpi="600" verticalDpi="600" orientation="portrait" paperSize="9" scale="70" r:id="rId1"/>
  <headerFooter alignWithMargins="0">
    <oddHeader>&amp;C&amp;[1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168"/>
  <sheetViews>
    <sheetView tabSelected="1" view="pageBreakPreview" zoomScaleSheetLayoutView="100" workbookViewId="0" topLeftCell="A157">
      <selection activeCell="D38" sqref="D38"/>
    </sheetView>
  </sheetViews>
  <sheetFormatPr defaultColWidth="9.140625" defaultRowHeight="12.75"/>
  <cols>
    <col min="1" max="1" width="2.57421875" style="137" customWidth="1"/>
    <col min="2" max="2" width="47.7109375" style="137" customWidth="1"/>
    <col min="3" max="3" width="6.8515625" style="137" customWidth="1"/>
    <col min="4" max="4" width="7.8515625" style="137" customWidth="1"/>
    <col min="5" max="5" width="8.140625" style="137" customWidth="1"/>
    <col min="6" max="6" width="14.00390625" style="247" customWidth="1"/>
    <col min="7" max="7" width="10.00390625" style="137" customWidth="1"/>
    <col min="8" max="8" width="9.28125" style="137" customWidth="1"/>
    <col min="9" max="9" width="9.7109375" style="145" customWidth="1"/>
    <col min="10" max="10" width="8.140625" style="137" customWidth="1"/>
    <col min="11" max="16384" width="9.140625" style="137" customWidth="1"/>
  </cols>
  <sheetData>
    <row r="1" spans="2:10" ht="30" customHeight="1">
      <c r="B1" s="138" t="s">
        <v>83</v>
      </c>
      <c r="C1" s="138"/>
      <c r="D1" s="138"/>
      <c r="E1" s="138"/>
      <c r="F1" s="138"/>
      <c r="G1" s="138"/>
      <c r="H1" s="138"/>
      <c r="I1" s="138"/>
      <c r="J1" s="139"/>
    </row>
    <row r="2" spans="1:8" ht="16.5" customHeight="1">
      <c r="A2" s="140"/>
      <c r="B2" s="141"/>
      <c r="C2" s="142"/>
      <c r="D2" s="142"/>
      <c r="E2" s="142"/>
      <c r="F2" s="143"/>
      <c r="G2" s="142"/>
      <c r="H2" s="144" t="s">
        <v>84</v>
      </c>
    </row>
    <row r="3" spans="1:10" ht="65.25" customHeight="1">
      <c r="A3" s="140"/>
      <c r="B3" s="146" t="s">
        <v>85</v>
      </c>
      <c r="C3" s="147" t="s">
        <v>86</v>
      </c>
      <c r="D3" s="147" t="s">
        <v>87</v>
      </c>
      <c r="E3" s="147" t="s">
        <v>88</v>
      </c>
      <c r="F3" s="147" t="s">
        <v>89</v>
      </c>
      <c r="G3" s="148" t="s">
        <v>90</v>
      </c>
      <c r="H3" s="146" t="s">
        <v>91</v>
      </c>
      <c r="I3" s="149" t="s">
        <v>15</v>
      </c>
      <c r="J3" s="150" t="s">
        <v>92</v>
      </c>
    </row>
    <row r="4" spans="1:10" ht="12.75" customHeight="1">
      <c r="A4" s="151"/>
      <c r="B4" s="152">
        <v>1</v>
      </c>
      <c r="C4" s="152">
        <v>2</v>
      </c>
      <c r="D4" s="153">
        <v>3</v>
      </c>
      <c r="E4" s="153">
        <v>4</v>
      </c>
      <c r="F4" s="153">
        <v>5</v>
      </c>
      <c r="G4" s="154">
        <v>6</v>
      </c>
      <c r="H4" s="153">
        <v>7</v>
      </c>
      <c r="I4" s="155"/>
      <c r="J4" s="156"/>
    </row>
    <row r="5" spans="2:10" ht="43.5">
      <c r="B5" s="157" t="s">
        <v>93</v>
      </c>
      <c r="C5" s="158">
        <v>228</v>
      </c>
      <c r="D5" s="159">
        <v>1</v>
      </c>
      <c r="E5" s="159">
        <v>0</v>
      </c>
      <c r="F5" s="160" t="s">
        <v>94</v>
      </c>
      <c r="G5" s="161">
        <v>0</v>
      </c>
      <c r="H5" s="162">
        <f aca="true" t="shared" si="0" ref="H5:I10">H6</f>
        <v>478.4</v>
      </c>
      <c r="I5" s="162">
        <f t="shared" si="0"/>
        <v>326.3</v>
      </c>
      <c r="J5" s="163">
        <f aca="true" t="shared" si="1" ref="J5:J36">I5/H5*100</f>
        <v>68.20652173913044</v>
      </c>
    </row>
    <row r="6" spans="2:10" s="164" customFormat="1" ht="60">
      <c r="B6" s="165" t="s">
        <v>95</v>
      </c>
      <c r="C6" s="166">
        <v>228</v>
      </c>
      <c r="D6" s="167">
        <v>1</v>
      </c>
      <c r="E6" s="167">
        <v>3</v>
      </c>
      <c r="F6" s="160" t="s">
        <v>94</v>
      </c>
      <c r="G6" s="168">
        <v>0</v>
      </c>
      <c r="H6" s="169">
        <f t="shared" si="0"/>
        <v>478.4</v>
      </c>
      <c r="I6" s="169">
        <f t="shared" si="0"/>
        <v>326.3</v>
      </c>
      <c r="J6" s="163">
        <f t="shared" si="1"/>
        <v>68.20652173913044</v>
      </c>
    </row>
    <row r="7" spans="2:10" s="164" customFormat="1" ht="30">
      <c r="B7" s="165" t="s">
        <v>96</v>
      </c>
      <c r="C7" s="166">
        <v>228</v>
      </c>
      <c r="D7" s="167">
        <v>1</v>
      </c>
      <c r="E7" s="167">
        <v>3</v>
      </c>
      <c r="F7" s="170">
        <v>2110001200</v>
      </c>
      <c r="G7" s="168">
        <v>0</v>
      </c>
      <c r="H7" s="169">
        <f t="shared" si="0"/>
        <v>478.4</v>
      </c>
      <c r="I7" s="169">
        <f t="shared" si="0"/>
        <v>326.3</v>
      </c>
      <c r="J7" s="163">
        <f t="shared" si="1"/>
        <v>68.20652173913044</v>
      </c>
    </row>
    <row r="8" spans="2:10" s="164" customFormat="1" ht="30">
      <c r="B8" s="165" t="s">
        <v>97</v>
      </c>
      <c r="C8" s="166">
        <v>228</v>
      </c>
      <c r="D8" s="167">
        <v>1</v>
      </c>
      <c r="E8" s="167">
        <v>3</v>
      </c>
      <c r="F8" s="170">
        <v>2110001200</v>
      </c>
      <c r="G8" s="168">
        <v>0</v>
      </c>
      <c r="H8" s="169">
        <f t="shared" si="0"/>
        <v>478.4</v>
      </c>
      <c r="I8" s="169">
        <f t="shared" si="0"/>
        <v>326.3</v>
      </c>
      <c r="J8" s="163">
        <f t="shared" si="1"/>
        <v>68.20652173913044</v>
      </c>
    </row>
    <row r="9" spans="2:10" s="164" customFormat="1" ht="30">
      <c r="B9" s="165" t="s">
        <v>98</v>
      </c>
      <c r="C9" s="166">
        <v>228</v>
      </c>
      <c r="D9" s="167">
        <v>1</v>
      </c>
      <c r="E9" s="167">
        <v>3</v>
      </c>
      <c r="F9" s="170">
        <v>2110001200</v>
      </c>
      <c r="G9" s="168">
        <v>0</v>
      </c>
      <c r="H9" s="169">
        <f t="shared" si="0"/>
        <v>478.4</v>
      </c>
      <c r="I9" s="169">
        <f t="shared" si="0"/>
        <v>326.3</v>
      </c>
      <c r="J9" s="163">
        <f t="shared" si="1"/>
        <v>68.20652173913044</v>
      </c>
    </row>
    <row r="10" spans="2:10" s="164" customFormat="1" ht="75">
      <c r="B10" s="165" t="s">
        <v>99</v>
      </c>
      <c r="C10" s="166">
        <v>228</v>
      </c>
      <c r="D10" s="167">
        <v>1</v>
      </c>
      <c r="E10" s="167">
        <v>3</v>
      </c>
      <c r="F10" s="170">
        <v>2110001200</v>
      </c>
      <c r="G10" s="168">
        <v>100</v>
      </c>
      <c r="H10" s="169">
        <f t="shared" si="0"/>
        <v>478.4</v>
      </c>
      <c r="I10" s="171">
        <f t="shared" si="0"/>
        <v>326.3</v>
      </c>
      <c r="J10" s="163">
        <f t="shared" si="1"/>
        <v>68.20652173913044</v>
      </c>
    </row>
    <row r="11" spans="2:10" s="164" customFormat="1" ht="30">
      <c r="B11" s="165" t="s">
        <v>100</v>
      </c>
      <c r="C11" s="166">
        <v>228</v>
      </c>
      <c r="D11" s="167">
        <v>1</v>
      </c>
      <c r="E11" s="167">
        <v>3</v>
      </c>
      <c r="F11" s="170">
        <v>2110001200</v>
      </c>
      <c r="G11" s="168">
        <v>120</v>
      </c>
      <c r="H11" s="169">
        <v>478.4</v>
      </c>
      <c r="I11" s="172">
        <v>326.3</v>
      </c>
      <c r="J11" s="163">
        <f t="shared" si="1"/>
        <v>68.20652173913044</v>
      </c>
    </row>
    <row r="12" spans="2:10" s="164" customFormat="1" ht="46.5" customHeight="1">
      <c r="B12" s="157" t="s">
        <v>101</v>
      </c>
      <c r="C12" s="158">
        <v>228</v>
      </c>
      <c r="D12" s="159">
        <v>1</v>
      </c>
      <c r="E12" s="159"/>
      <c r="F12" s="173" t="s">
        <v>94</v>
      </c>
      <c r="G12" s="168">
        <v>0</v>
      </c>
      <c r="H12" s="162">
        <f>H13+H61+H68+H81+H100+H154+H160</f>
        <v>20826.600000000002</v>
      </c>
      <c r="I12" s="162">
        <f>I13+I61+I68+I81+I100+I154+I160</f>
        <v>11825.2</v>
      </c>
      <c r="J12" s="163">
        <f t="shared" si="1"/>
        <v>56.7793110733389</v>
      </c>
    </row>
    <row r="13" spans="2:10" s="164" customFormat="1" ht="14.25">
      <c r="B13" s="157" t="s">
        <v>102</v>
      </c>
      <c r="C13" s="174">
        <v>228</v>
      </c>
      <c r="D13" s="159">
        <v>1</v>
      </c>
      <c r="E13" s="159">
        <v>0</v>
      </c>
      <c r="F13" s="173" t="s">
        <v>94</v>
      </c>
      <c r="G13" s="161">
        <v>0</v>
      </c>
      <c r="H13" s="162">
        <f>H14+H35+H43</f>
        <v>6452.6</v>
      </c>
      <c r="I13" s="162">
        <f>I14+I35+I43</f>
        <v>4188.5</v>
      </c>
      <c r="J13" s="175">
        <f t="shared" si="1"/>
        <v>64.91181849177076</v>
      </c>
    </row>
    <row r="14" spans="2:10" ht="60">
      <c r="B14" s="165" t="s">
        <v>103</v>
      </c>
      <c r="C14" s="176">
        <v>228</v>
      </c>
      <c r="D14" s="167">
        <v>1</v>
      </c>
      <c r="E14" s="167">
        <v>4</v>
      </c>
      <c r="F14" s="160" t="s">
        <v>94</v>
      </c>
      <c r="G14" s="168">
        <v>0</v>
      </c>
      <c r="H14" s="169">
        <f>H15</f>
        <v>5864.400000000001</v>
      </c>
      <c r="I14" s="169">
        <f>I15</f>
        <v>3751.3999999999996</v>
      </c>
      <c r="J14" s="175">
        <f t="shared" si="1"/>
        <v>63.96903349021211</v>
      </c>
    </row>
    <row r="15" spans="2:10" ht="30">
      <c r="B15" s="165" t="s">
        <v>96</v>
      </c>
      <c r="C15" s="176">
        <v>228</v>
      </c>
      <c r="D15" s="167">
        <v>1</v>
      </c>
      <c r="E15" s="167">
        <v>4</v>
      </c>
      <c r="F15" s="170">
        <v>2100000000</v>
      </c>
      <c r="G15" s="168">
        <v>0</v>
      </c>
      <c r="H15" s="169">
        <f>H16+H30</f>
        <v>5864.400000000001</v>
      </c>
      <c r="I15" s="169">
        <f>I16+I30</f>
        <v>3751.3999999999996</v>
      </c>
      <c r="J15" s="175">
        <f t="shared" si="1"/>
        <v>63.96903349021211</v>
      </c>
    </row>
    <row r="16" spans="2:10" ht="30">
      <c r="B16" s="165" t="s">
        <v>104</v>
      </c>
      <c r="C16" s="176">
        <v>228</v>
      </c>
      <c r="D16" s="167">
        <v>1</v>
      </c>
      <c r="E16" s="167">
        <v>4</v>
      </c>
      <c r="F16" s="170">
        <v>2120000000</v>
      </c>
      <c r="G16" s="168">
        <v>0</v>
      </c>
      <c r="H16" s="169">
        <f>H17+H20+H27</f>
        <v>5853.8</v>
      </c>
      <c r="I16" s="169">
        <f>I17+I20+I27</f>
        <v>3751.3999999999996</v>
      </c>
      <c r="J16" s="175">
        <f t="shared" si="1"/>
        <v>64.08486794902456</v>
      </c>
    </row>
    <row r="17" spans="2:10" ht="30">
      <c r="B17" s="165" t="s">
        <v>105</v>
      </c>
      <c r="C17" s="176">
        <v>228</v>
      </c>
      <c r="D17" s="167">
        <v>1</v>
      </c>
      <c r="E17" s="167">
        <v>4</v>
      </c>
      <c r="F17" s="170">
        <v>2120002100</v>
      </c>
      <c r="G17" s="168">
        <v>0</v>
      </c>
      <c r="H17" s="169">
        <f>H19</f>
        <v>1163.3</v>
      </c>
      <c r="I17" s="169">
        <f>I19</f>
        <v>788.8</v>
      </c>
      <c r="J17" s="175">
        <f t="shared" si="1"/>
        <v>67.80710048998539</v>
      </c>
    </row>
    <row r="18" spans="2:10" ht="75">
      <c r="B18" s="165" t="s">
        <v>106</v>
      </c>
      <c r="C18" s="176">
        <v>228</v>
      </c>
      <c r="D18" s="167">
        <v>1</v>
      </c>
      <c r="E18" s="167">
        <v>4</v>
      </c>
      <c r="F18" s="170">
        <v>21200002100</v>
      </c>
      <c r="G18" s="168">
        <v>100</v>
      </c>
      <c r="H18" s="169">
        <f>H19</f>
        <v>1163.3</v>
      </c>
      <c r="I18" s="177">
        <f>I19</f>
        <v>788.8</v>
      </c>
      <c r="J18" s="175">
        <f t="shared" si="1"/>
        <v>67.80710048998539</v>
      </c>
    </row>
    <row r="19" spans="2:10" ht="30">
      <c r="B19" s="165" t="s">
        <v>100</v>
      </c>
      <c r="C19" s="176">
        <v>228</v>
      </c>
      <c r="D19" s="167">
        <v>1</v>
      </c>
      <c r="E19" s="167">
        <v>4</v>
      </c>
      <c r="F19" s="170">
        <v>2120002100</v>
      </c>
      <c r="G19" s="168">
        <v>120</v>
      </c>
      <c r="H19" s="169">
        <v>1163.3</v>
      </c>
      <c r="I19" s="178">
        <v>788.8</v>
      </c>
      <c r="J19" s="175">
        <f t="shared" si="1"/>
        <v>67.80710048998539</v>
      </c>
    </row>
    <row r="20" spans="2:10" ht="30">
      <c r="B20" s="165" t="s">
        <v>107</v>
      </c>
      <c r="C20" s="176">
        <v>228</v>
      </c>
      <c r="D20" s="167">
        <v>1</v>
      </c>
      <c r="E20" s="167">
        <v>4</v>
      </c>
      <c r="F20" s="170">
        <v>2120002200</v>
      </c>
      <c r="G20" s="168">
        <v>0</v>
      </c>
      <c r="H20" s="169">
        <f>H21+H23+H25</f>
        <v>4676.5</v>
      </c>
      <c r="I20" s="179">
        <f>I21+I23+I25</f>
        <v>2960.4</v>
      </c>
      <c r="J20" s="175">
        <f t="shared" si="1"/>
        <v>63.303752806586125</v>
      </c>
    </row>
    <row r="21" spans="2:10" ht="75">
      <c r="B21" s="165" t="s">
        <v>108</v>
      </c>
      <c r="C21" s="176">
        <v>228</v>
      </c>
      <c r="D21" s="167">
        <v>1</v>
      </c>
      <c r="E21" s="167">
        <v>4</v>
      </c>
      <c r="F21" s="170">
        <v>2120002200</v>
      </c>
      <c r="G21" s="168">
        <v>100</v>
      </c>
      <c r="H21" s="169">
        <f>H22</f>
        <v>3736.1</v>
      </c>
      <c r="I21" s="169">
        <f>I22</f>
        <v>2484.5</v>
      </c>
      <c r="J21" s="175">
        <f t="shared" si="1"/>
        <v>66.49982602178743</v>
      </c>
    </row>
    <row r="22" spans="2:10" ht="30">
      <c r="B22" s="165" t="s">
        <v>109</v>
      </c>
      <c r="C22" s="176">
        <v>228</v>
      </c>
      <c r="D22" s="167">
        <v>1</v>
      </c>
      <c r="E22" s="167">
        <v>4</v>
      </c>
      <c r="F22" s="170">
        <v>2120002200</v>
      </c>
      <c r="G22" s="168">
        <v>120</v>
      </c>
      <c r="H22" s="169">
        <v>3736.1</v>
      </c>
      <c r="I22" s="178">
        <v>2484.5</v>
      </c>
      <c r="J22" s="175">
        <f t="shared" si="1"/>
        <v>66.49982602178743</v>
      </c>
    </row>
    <row r="23" spans="2:10" ht="30">
      <c r="B23" s="165" t="s">
        <v>110</v>
      </c>
      <c r="C23" s="176">
        <v>228</v>
      </c>
      <c r="D23" s="167">
        <v>1</v>
      </c>
      <c r="E23" s="167">
        <v>4</v>
      </c>
      <c r="F23" s="170">
        <v>2120002200</v>
      </c>
      <c r="G23" s="168">
        <v>200</v>
      </c>
      <c r="H23" s="169">
        <f>H24</f>
        <v>938.4</v>
      </c>
      <c r="I23" s="177">
        <f>I24</f>
        <v>475.9</v>
      </c>
      <c r="J23" s="175">
        <f t="shared" si="1"/>
        <v>50.71398124467178</v>
      </c>
    </row>
    <row r="24" spans="2:10" ht="42" customHeight="1">
      <c r="B24" s="180" t="s">
        <v>111</v>
      </c>
      <c r="C24" s="176">
        <v>228</v>
      </c>
      <c r="D24" s="167">
        <v>1</v>
      </c>
      <c r="E24" s="167">
        <v>4</v>
      </c>
      <c r="F24" s="170">
        <v>2120002200</v>
      </c>
      <c r="G24" s="168">
        <v>240</v>
      </c>
      <c r="H24" s="169">
        <v>938.4</v>
      </c>
      <c r="I24" s="178">
        <v>475.9</v>
      </c>
      <c r="J24" s="175">
        <f t="shared" si="1"/>
        <v>50.71398124467178</v>
      </c>
    </row>
    <row r="25" spans="2:10" ht="15">
      <c r="B25" s="165" t="s">
        <v>112</v>
      </c>
      <c r="C25" s="176">
        <v>228</v>
      </c>
      <c r="D25" s="167">
        <v>1</v>
      </c>
      <c r="E25" s="167">
        <v>4</v>
      </c>
      <c r="F25" s="170">
        <v>2120002200</v>
      </c>
      <c r="G25" s="168">
        <v>800</v>
      </c>
      <c r="H25" s="169">
        <f>H26</f>
        <v>2</v>
      </c>
      <c r="I25" s="177">
        <f>I26</f>
        <v>0</v>
      </c>
      <c r="J25" s="175">
        <f t="shared" si="1"/>
        <v>0</v>
      </c>
    </row>
    <row r="26" spans="2:10" ht="15">
      <c r="B26" s="165" t="s">
        <v>113</v>
      </c>
      <c r="C26" s="176">
        <v>228</v>
      </c>
      <c r="D26" s="167">
        <v>1</v>
      </c>
      <c r="E26" s="167">
        <v>4</v>
      </c>
      <c r="F26" s="170">
        <v>2120002200</v>
      </c>
      <c r="G26" s="168">
        <v>850</v>
      </c>
      <c r="H26" s="169">
        <v>2</v>
      </c>
      <c r="I26" s="177">
        <v>0</v>
      </c>
      <c r="J26" s="175">
        <f t="shared" si="1"/>
        <v>0</v>
      </c>
    </row>
    <row r="27" spans="2:10" ht="45">
      <c r="B27" s="165" t="s">
        <v>114</v>
      </c>
      <c r="C27" s="176">
        <v>228</v>
      </c>
      <c r="D27" s="167">
        <v>1</v>
      </c>
      <c r="E27" s="167">
        <v>4</v>
      </c>
      <c r="F27" s="170">
        <v>2120006100</v>
      </c>
      <c r="G27" s="168">
        <v>0</v>
      </c>
      <c r="H27" s="169">
        <f>H28</f>
        <v>14</v>
      </c>
      <c r="I27" s="177">
        <f>I28</f>
        <v>2.2</v>
      </c>
      <c r="J27" s="175">
        <f t="shared" si="1"/>
        <v>15.714285714285717</v>
      </c>
    </row>
    <row r="28" spans="2:10" ht="15">
      <c r="B28" s="165" t="s">
        <v>112</v>
      </c>
      <c r="C28" s="176">
        <v>228</v>
      </c>
      <c r="D28" s="167">
        <v>1</v>
      </c>
      <c r="E28" s="167">
        <v>4</v>
      </c>
      <c r="F28" s="170">
        <v>2120006100</v>
      </c>
      <c r="G28" s="168">
        <v>800</v>
      </c>
      <c r="H28" s="169">
        <f>H29</f>
        <v>14</v>
      </c>
      <c r="I28" s="177">
        <f>I29</f>
        <v>2.2</v>
      </c>
      <c r="J28" s="175">
        <f t="shared" si="1"/>
        <v>15.714285714285717</v>
      </c>
    </row>
    <row r="29" spans="2:10" ht="15">
      <c r="B29" s="181" t="s">
        <v>113</v>
      </c>
      <c r="C29" s="176">
        <v>228</v>
      </c>
      <c r="D29" s="167">
        <v>1</v>
      </c>
      <c r="E29" s="167">
        <v>4</v>
      </c>
      <c r="F29" s="170">
        <v>2120006100</v>
      </c>
      <c r="G29" s="168">
        <v>850</v>
      </c>
      <c r="H29" s="169">
        <v>14</v>
      </c>
      <c r="I29" s="178">
        <v>2.2</v>
      </c>
      <c r="J29" s="175">
        <f t="shared" si="1"/>
        <v>15.714285714285717</v>
      </c>
    </row>
    <row r="30" spans="2:10" ht="21" customHeight="1">
      <c r="B30" s="157" t="s">
        <v>115</v>
      </c>
      <c r="C30" s="174">
        <v>228</v>
      </c>
      <c r="D30" s="159">
        <v>1</v>
      </c>
      <c r="E30" s="159">
        <v>4</v>
      </c>
      <c r="F30" s="182">
        <v>2700000000</v>
      </c>
      <c r="G30" s="161">
        <v>0</v>
      </c>
      <c r="H30" s="162">
        <f aca="true" t="shared" si="2" ref="H30:I33">H31</f>
        <v>10.6</v>
      </c>
      <c r="I30" s="162">
        <f t="shared" si="2"/>
        <v>0</v>
      </c>
      <c r="J30" s="175">
        <f t="shared" si="1"/>
        <v>0</v>
      </c>
    </row>
    <row r="31" spans="2:10" ht="45">
      <c r="B31" s="183" t="s">
        <v>116</v>
      </c>
      <c r="C31" s="176">
        <v>228</v>
      </c>
      <c r="D31" s="167">
        <v>1</v>
      </c>
      <c r="E31" s="167">
        <v>4</v>
      </c>
      <c r="F31" s="170">
        <v>2720000000</v>
      </c>
      <c r="G31" s="168">
        <v>0</v>
      </c>
      <c r="H31" s="169">
        <f t="shared" si="2"/>
        <v>10.6</v>
      </c>
      <c r="I31" s="179">
        <f t="shared" si="2"/>
        <v>0</v>
      </c>
      <c r="J31" s="175">
        <f t="shared" si="1"/>
        <v>0</v>
      </c>
    </row>
    <row r="32" spans="2:10" ht="30">
      <c r="B32" s="165" t="s">
        <v>117</v>
      </c>
      <c r="C32" s="176">
        <v>228</v>
      </c>
      <c r="D32" s="167">
        <v>1</v>
      </c>
      <c r="E32" s="167">
        <v>4</v>
      </c>
      <c r="F32" s="170">
        <v>2720000000</v>
      </c>
      <c r="G32" s="168">
        <v>0</v>
      </c>
      <c r="H32" s="169">
        <f t="shared" si="2"/>
        <v>10.6</v>
      </c>
      <c r="I32" s="179">
        <f t="shared" si="2"/>
        <v>0</v>
      </c>
      <c r="J32" s="175">
        <f t="shared" si="1"/>
        <v>0</v>
      </c>
    </row>
    <row r="33" spans="2:10" ht="15">
      <c r="B33" s="165" t="s">
        <v>118</v>
      </c>
      <c r="C33" s="176">
        <v>228</v>
      </c>
      <c r="D33" s="167">
        <v>1</v>
      </c>
      <c r="E33" s="167">
        <v>4</v>
      </c>
      <c r="F33" s="170">
        <v>2720038000</v>
      </c>
      <c r="G33" s="168">
        <v>500</v>
      </c>
      <c r="H33" s="169">
        <f t="shared" si="2"/>
        <v>10.6</v>
      </c>
      <c r="I33" s="179">
        <f t="shared" si="2"/>
        <v>0</v>
      </c>
      <c r="J33" s="175">
        <f t="shared" si="1"/>
        <v>0</v>
      </c>
    </row>
    <row r="34" spans="2:10" ht="15">
      <c r="B34" s="165" t="s">
        <v>58</v>
      </c>
      <c r="C34" s="176">
        <v>228</v>
      </c>
      <c r="D34" s="167">
        <v>1</v>
      </c>
      <c r="E34" s="167">
        <v>4</v>
      </c>
      <c r="F34" s="170">
        <v>2720038000</v>
      </c>
      <c r="G34" s="168">
        <v>540</v>
      </c>
      <c r="H34" s="169">
        <v>10.6</v>
      </c>
      <c r="I34" s="178">
        <v>0</v>
      </c>
      <c r="J34" s="175">
        <f t="shared" si="1"/>
        <v>0</v>
      </c>
    </row>
    <row r="35" spans="2:10" ht="42" customHeight="1">
      <c r="B35" s="184" t="s">
        <v>119</v>
      </c>
      <c r="C35" s="174">
        <v>228</v>
      </c>
      <c r="D35" s="159">
        <v>1</v>
      </c>
      <c r="E35" s="159">
        <v>6</v>
      </c>
      <c r="F35" s="182">
        <v>2700000000</v>
      </c>
      <c r="G35" s="161">
        <v>0</v>
      </c>
      <c r="H35" s="162">
        <f>H36</f>
        <v>37.4</v>
      </c>
      <c r="I35" s="162">
        <f>I36</f>
        <v>24.6</v>
      </c>
      <c r="J35" s="175">
        <f t="shared" si="1"/>
        <v>65.77540106951872</v>
      </c>
    </row>
    <row r="36" spans="2:10" ht="45">
      <c r="B36" s="183" t="s">
        <v>116</v>
      </c>
      <c r="C36" s="176">
        <v>228</v>
      </c>
      <c r="D36" s="167">
        <v>1</v>
      </c>
      <c r="E36" s="167">
        <v>4</v>
      </c>
      <c r="F36" s="170">
        <v>2720000000</v>
      </c>
      <c r="G36" s="168">
        <v>0</v>
      </c>
      <c r="H36" s="169">
        <f>H37+H40</f>
        <v>37.4</v>
      </c>
      <c r="I36" s="169">
        <f>I37+I40</f>
        <v>24.6</v>
      </c>
      <c r="J36" s="175">
        <f t="shared" si="1"/>
        <v>65.77540106951872</v>
      </c>
    </row>
    <row r="37" spans="2:10" ht="45">
      <c r="B37" s="165" t="s">
        <v>120</v>
      </c>
      <c r="C37" s="176">
        <v>228</v>
      </c>
      <c r="D37" s="167">
        <v>1</v>
      </c>
      <c r="E37" s="167">
        <v>6</v>
      </c>
      <c r="F37" s="170">
        <v>2720000000</v>
      </c>
      <c r="G37" s="168">
        <v>0</v>
      </c>
      <c r="H37" s="169">
        <f>H38</f>
        <v>4.6</v>
      </c>
      <c r="I37" s="179">
        <f>I38</f>
        <v>0</v>
      </c>
      <c r="J37" s="175">
        <f aca="true" t="shared" si="3" ref="J37:J68">I37/H37*100</f>
        <v>0</v>
      </c>
    </row>
    <row r="38" spans="2:10" ht="15">
      <c r="B38" s="165" t="s">
        <v>118</v>
      </c>
      <c r="C38" s="176">
        <v>228</v>
      </c>
      <c r="D38" s="167">
        <v>1</v>
      </c>
      <c r="E38" s="167">
        <v>6</v>
      </c>
      <c r="F38" s="170">
        <v>2720037000</v>
      </c>
      <c r="G38" s="168">
        <v>500</v>
      </c>
      <c r="H38" s="169">
        <f>H39</f>
        <v>4.6</v>
      </c>
      <c r="I38" s="179">
        <f>I39</f>
        <v>0</v>
      </c>
      <c r="J38" s="175">
        <f t="shared" si="3"/>
        <v>0</v>
      </c>
    </row>
    <row r="39" spans="2:10" ht="15">
      <c r="B39" s="165" t="s">
        <v>58</v>
      </c>
      <c r="C39" s="176">
        <v>228</v>
      </c>
      <c r="D39" s="167">
        <v>1</v>
      </c>
      <c r="E39" s="167">
        <v>6</v>
      </c>
      <c r="F39" s="170">
        <v>2720037000</v>
      </c>
      <c r="G39" s="168">
        <v>540</v>
      </c>
      <c r="H39" s="169">
        <v>4.6</v>
      </c>
      <c r="I39" s="178">
        <v>0</v>
      </c>
      <c r="J39" s="175">
        <f t="shared" si="3"/>
        <v>0</v>
      </c>
    </row>
    <row r="40" spans="2:10" ht="30">
      <c r="B40" s="165" t="s">
        <v>121</v>
      </c>
      <c r="C40" s="166">
        <v>228</v>
      </c>
      <c r="D40" s="167">
        <v>1</v>
      </c>
      <c r="E40" s="167">
        <v>6</v>
      </c>
      <c r="F40" s="185" t="s">
        <v>122</v>
      </c>
      <c r="G40" s="168">
        <v>0</v>
      </c>
      <c r="H40" s="186">
        <f>H42</f>
        <v>32.8</v>
      </c>
      <c r="I40" s="178">
        <f>I41</f>
        <v>24.6</v>
      </c>
      <c r="J40" s="175">
        <f t="shared" si="3"/>
        <v>75.00000000000001</v>
      </c>
    </row>
    <row r="41" spans="2:10" ht="15">
      <c r="B41" s="165" t="s">
        <v>118</v>
      </c>
      <c r="C41" s="166">
        <v>228</v>
      </c>
      <c r="D41" s="167">
        <v>1</v>
      </c>
      <c r="E41" s="167">
        <v>6</v>
      </c>
      <c r="F41" s="185" t="s">
        <v>122</v>
      </c>
      <c r="G41" s="168">
        <v>500</v>
      </c>
      <c r="H41" s="186">
        <f>H42</f>
        <v>32.8</v>
      </c>
      <c r="I41" s="178">
        <f>I42</f>
        <v>24.6</v>
      </c>
      <c r="J41" s="175">
        <f t="shared" si="3"/>
        <v>75.00000000000001</v>
      </c>
    </row>
    <row r="42" spans="2:10" ht="15">
      <c r="B42" s="181" t="s">
        <v>58</v>
      </c>
      <c r="C42" s="187">
        <v>228</v>
      </c>
      <c r="D42" s="188">
        <v>1</v>
      </c>
      <c r="E42" s="188">
        <v>6</v>
      </c>
      <c r="F42" s="185" t="s">
        <v>122</v>
      </c>
      <c r="G42" s="189">
        <v>540</v>
      </c>
      <c r="H42" s="190">
        <v>32.8</v>
      </c>
      <c r="I42" s="178">
        <v>24.6</v>
      </c>
      <c r="J42" s="175">
        <f t="shared" si="3"/>
        <v>75.00000000000001</v>
      </c>
    </row>
    <row r="43" spans="2:10" ht="14.25">
      <c r="B43" s="157" t="s">
        <v>123</v>
      </c>
      <c r="C43" s="174">
        <v>228</v>
      </c>
      <c r="D43" s="159">
        <v>1</v>
      </c>
      <c r="E43" s="159">
        <v>13</v>
      </c>
      <c r="F43" s="173" t="s">
        <v>94</v>
      </c>
      <c r="G43" s="161">
        <v>0</v>
      </c>
      <c r="H43" s="162">
        <f>H44+H49+H57</f>
        <v>550.8</v>
      </c>
      <c r="I43" s="162">
        <f>I44+I49+I57</f>
        <v>412.5</v>
      </c>
      <c r="J43" s="175">
        <f t="shared" si="3"/>
        <v>74.89106753812636</v>
      </c>
    </row>
    <row r="44" spans="2:10" ht="20.25" customHeight="1">
      <c r="B44" s="165" t="s">
        <v>124</v>
      </c>
      <c r="C44" s="176">
        <v>228</v>
      </c>
      <c r="D44" s="167">
        <v>1</v>
      </c>
      <c r="E44" s="167">
        <v>13</v>
      </c>
      <c r="F44" s="170">
        <v>2500000000</v>
      </c>
      <c r="G44" s="168">
        <v>0</v>
      </c>
      <c r="H44" s="169">
        <f>H45</f>
        <v>5</v>
      </c>
      <c r="I44" s="177">
        <f>I45</f>
        <v>0</v>
      </c>
      <c r="J44" s="175">
        <f t="shared" si="3"/>
        <v>0</v>
      </c>
    </row>
    <row r="45" spans="2:10" ht="75">
      <c r="B45" s="165" t="s">
        <v>125</v>
      </c>
      <c r="C45" s="176">
        <v>228</v>
      </c>
      <c r="D45" s="167">
        <v>1</v>
      </c>
      <c r="E45" s="167">
        <v>13</v>
      </c>
      <c r="F45" s="170">
        <v>2530000000</v>
      </c>
      <c r="G45" s="168">
        <v>0</v>
      </c>
      <c r="H45" s="169">
        <f>H46</f>
        <v>5</v>
      </c>
      <c r="I45" s="177">
        <f>I46</f>
        <v>0</v>
      </c>
      <c r="J45" s="175">
        <f t="shared" si="3"/>
        <v>0</v>
      </c>
    </row>
    <row r="46" spans="2:10" ht="60">
      <c r="B46" s="165" t="s">
        <v>126</v>
      </c>
      <c r="C46" s="176">
        <v>228</v>
      </c>
      <c r="D46" s="167">
        <v>1</v>
      </c>
      <c r="E46" s="167">
        <v>13</v>
      </c>
      <c r="F46" s="170">
        <v>2530000020</v>
      </c>
      <c r="G46" s="168">
        <v>0</v>
      </c>
      <c r="H46" s="169">
        <f>H48</f>
        <v>5</v>
      </c>
      <c r="I46" s="177">
        <f>I48</f>
        <v>0</v>
      </c>
      <c r="J46" s="175">
        <f t="shared" si="3"/>
        <v>0</v>
      </c>
    </row>
    <row r="47" spans="2:10" ht="33" customHeight="1">
      <c r="B47" s="165" t="s">
        <v>127</v>
      </c>
      <c r="C47" s="176">
        <v>228</v>
      </c>
      <c r="D47" s="167">
        <v>1</v>
      </c>
      <c r="E47" s="167">
        <v>13</v>
      </c>
      <c r="F47" s="170">
        <v>2530000020</v>
      </c>
      <c r="G47" s="168">
        <v>800</v>
      </c>
      <c r="H47" s="169">
        <f>H48</f>
        <v>5</v>
      </c>
      <c r="I47" s="177">
        <f>I48</f>
        <v>0</v>
      </c>
      <c r="J47" s="175">
        <f t="shared" si="3"/>
        <v>0</v>
      </c>
    </row>
    <row r="48" spans="2:10" ht="45">
      <c r="B48" s="165" t="s">
        <v>128</v>
      </c>
      <c r="C48" s="176">
        <v>228</v>
      </c>
      <c r="D48" s="167">
        <v>1</v>
      </c>
      <c r="E48" s="167">
        <v>13</v>
      </c>
      <c r="F48" s="170">
        <v>2530000020</v>
      </c>
      <c r="G48" s="168">
        <v>850</v>
      </c>
      <c r="H48" s="169">
        <v>5</v>
      </c>
      <c r="I48" s="178">
        <v>0</v>
      </c>
      <c r="J48" s="175">
        <f t="shared" si="3"/>
        <v>0</v>
      </c>
    </row>
    <row r="49" spans="2:10" ht="15">
      <c r="B49" s="165" t="s">
        <v>115</v>
      </c>
      <c r="C49" s="176">
        <v>228</v>
      </c>
      <c r="D49" s="167">
        <v>1</v>
      </c>
      <c r="E49" s="167">
        <v>13</v>
      </c>
      <c r="F49" s="170">
        <v>2700000000</v>
      </c>
      <c r="G49" s="168">
        <v>0</v>
      </c>
      <c r="H49" s="169">
        <f>H50</f>
        <v>470.8</v>
      </c>
      <c r="I49" s="179">
        <f>I50</f>
        <v>337.5</v>
      </c>
      <c r="J49" s="175">
        <f t="shared" si="3"/>
        <v>71.68649107901444</v>
      </c>
    </row>
    <row r="50" spans="2:10" ht="45">
      <c r="B50" s="183" t="s">
        <v>116</v>
      </c>
      <c r="C50" s="176">
        <v>228</v>
      </c>
      <c r="D50" s="167">
        <v>1</v>
      </c>
      <c r="E50" s="167">
        <v>13</v>
      </c>
      <c r="F50" s="170">
        <v>2720000000</v>
      </c>
      <c r="G50" s="168">
        <v>0</v>
      </c>
      <c r="H50" s="169">
        <f>H51+H54</f>
        <v>470.8</v>
      </c>
      <c r="I50" s="179">
        <f>I51+I54</f>
        <v>337.5</v>
      </c>
      <c r="J50" s="175">
        <f t="shared" si="3"/>
        <v>71.68649107901444</v>
      </c>
    </row>
    <row r="51" spans="2:10" ht="30">
      <c r="B51" s="165" t="s">
        <v>129</v>
      </c>
      <c r="C51" s="176">
        <v>228</v>
      </c>
      <c r="D51" s="167">
        <v>1</v>
      </c>
      <c r="E51" s="167">
        <v>13</v>
      </c>
      <c r="F51" s="170">
        <v>2720007280</v>
      </c>
      <c r="G51" s="168">
        <v>0</v>
      </c>
      <c r="H51" s="186">
        <f>H52</f>
        <v>450</v>
      </c>
      <c r="I51" s="178">
        <f>I52</f>
        <v>337.5</v>
      </c>
      <c r="J51" s="175">
        <f t="shared" si="3"/>
        <v>75</v>
      </c>
    </row>
    <row r="52" spans="2:10" ht="15">
      <c r="B52" s="165" t="s">
        <v>118</v>
      </c>
      <c r="C52" s="176">
        <v>228</v>
      </c>
      <c r="D52" s="167">
        <v>1</v>
      </c>
      <c r="E52" s="167">
        <v>13</v>
      </c>
      <c r="F52" s="170">
        <v>2720007280</v>
      </c>
      <c r="G52" s="168">
        <v>500</v>
      </c>
      <c r="H52" s="186">
        <f>H53</f>
        <v>450</v>
      </c>
      <c r="I52" s="178">
        <f>I53</f>
        <v>337.5</v>
      </c>
      <c r="J52" s="175">
        <f t="shared" si="3"/>
        <v>75</v>
      </c>
    </row>
    <row r="53" spans="2:10" ht="15">
      <c r="B53" s="165" t="s">
        <v>58</v>
      </c>
      <c r="C53" s="176">
        <v>228</v>
      </c>
      <c r="D53" s="167">
        <v>1</v>
      </c>
      <c r="E53" s="167">
        <v>13</v>
      </c>
      <c r="F53" s="170">
        <v>2720007280</v>
      </c>
      <c r="G53" s="168">
        <v>540</v>
      </c>
      <c r="H53" s="186">
        <v>450</v>
      </c>
      <c r="I53" s="178">
        <v>337.5</v>
      </c>
      <c r="J53" s="175">
        <f t="shared" si="3"/>
        <v>75</v>
      </c>
    </row>
    <row r="54" spans="2:10" ht="45">
      <c r="B54" s="165" t="s">
        <v>130</v>
      </c>
      <c r="C54" s="176">
        <v>228</v>
      </c>
      <c r="D54" s="167">
        <v>1</v>
      </c>
      <c r="E54" s="167">
        <v>13</v>
      </c>
      <c r="F54" s="170">
        <v>2720012280</v>
      </c>
      <c r="G54" s="168">
        <v>0</v>
      </c>
      <c r="H54" s="186">
        <f>H55</f>
        <v>20.8</v>
      </c>
      <c r="I54" s="178">
        <f>I55</f>
        <v>0</v>
      </c>
      <c r="J54" s="175">
        <f t="shared" si="3"/>
        <v>0</v>
      </c>
    </row>
    <row r="55" spans="2:10" ht="15">
      <c r="B55" s="165" t="s">
        <v>118</v>
      </c>
      <c r="C55" s="176">
        <v>228</v>
      </c>
      <c r="D55" s="167">
        <v>1</v>
      </c>
      <c r="E55" s="167">
        <v>13</v>
      </c>
      <c r="F55" s="170">
        <v>2720012280</v>
      </c>
      <c r="G55" s="168">
        <v>500</v>
      </c>
      <c r="H55" s="186">
        <f>H56</f>
        <v>20.8</v>
      </c>
      <c r="I55" s="178">
        <f>I56</f>
        <v>0</v>
      </c>
      <c r="J55" s="175">
        <f t="shared" si="3"/>
        <v>0</v>
      </c>
    </row>
    <row r="56" spans="2:10" ht="15">
      <c r="B56" s="165" t="s">
        <v>58</v>
      </c>
      <c r="C56" s="176">
        <v>228</v>
      </c>
      <c r="D56" s="167">
        <v>1</v>
      </c>
      <c r="E56" s="167">
        <v>13</v>
      </c>
      <c r="F56" s="170">
        <v>2720012280</v>
      </c>
      <c r="G56" s="168">
        <v>540</v>
      </c>
      <c r="H56" s="186">
        <v>20.8</v>
      </c>
      <c r="I56" s="178">
        <v>0</v>
      </c>
      <c r="J56" s="175">
        <f t="shared" si="3"/>
        <v>0</v>
      </c>
    </row>
    <row r="57" spans="2:10" ht="15">
      <c r="B57" s="165" t="s">
        <v>131</v>
      </c>
      <c r="C57" s="176">
        <v>228</v>
      </c>
      <c r="D57" s="167">
        <v>1</v>
      </c>
      <c r="E57" s="167">
        <v>13</v>
      </c>
      <c r="F57" s="185">
        <v>8000000000</v>
      </c>
      <c r="G57" s="191">
        <v>0</v>
      </c>
      <c r="H57" s="186">
        <f aca="true" t="shared" si="4" ref="H57:I59">H58</f>
        <v>75</v>
      </c>
      <c r="I57" s="186">
        <f t="shared" si="4"/>
        <v>75</v>
      </c>
      <c r="J57" s="175">
        <f t="shared" si="3"/>
        <v>100</v>
      </c>
    </row>
    <row r="58" spans="2:10" ht="45">
      <c r="B58" s="165" t="s">
        <v>132</v>
      </c>
      <c r="C58" s="176">
        <v>228</v>
      </c>
      <c r="D58" s="167">
        <v>1</v>
      </c>
      <c r="E58" s="167">
        <v>13</v>
      </c>
      <c r="F58" s="185" t="s">
        <v>133</v>
      </c>
      <c r="G58" s="168">
        <v>0</v>
      </c>
      <c r="H58" s="186">
        <f t="shared" si="4"/>
        <v>75</v>
      </c>
      <c r="I58" s="186">
        <f t="shared" si="4"/>
        <v>75</v>
      </c>
      <c r="J58" s="175">
        <f t="shared" si="3"/>
        <v>100</v>
      </c>
    </row>
    <row r="59" spans="2:10" ht="30">
      <c r="B59" s="165" t="s">
        <v>110</v>
      </c>
      <c r="C59" s="176">
        <v>228</v>
      </c>
      <c r="D59" s="167">
        <v>1</v>
      </c>
      <c r="E59" s="167">
        <v>13</v>
      </c>
      <c r="F59" s="185" t="s">
        <v>133</v>
      </c>
      <c r="G59" s="191">
        <v>200</v>
      </c>
      <c r="H59" s="186">
        <f t="shared" si="4"/>
        <v>75</v>
      </c>
      <c r="I59" s="186">
        <f t="shared" si="4"/>
        <v>75</v>
      </c>
      <c r="J59" s="175">
        <f t="shared" si="3"/>
        <v>100</v>
      </c>
    </row>
    <row r="60" spans="2:10" ht="45">
      <c r="B60" s="181" t="s">
        <v>134</v>
      </c>
      <c r="C60" s="176">
        <v>228</v>
      </c>
      <c r="D60" s="167">
        <v>1</v>
      </c>
      <c r="E60" s="167">
        <v>13</v>
      </c>
      <c r="F60" s="185" t="s">
        <v>133</v>
      </c>
      <c r="G60" s="191">
        <v>240</v>
      </c>
      <c r="H60" s="186">
        <v>75</v>
      </c>
      <c r="I60" s="178">
        <v>75</v>
      </c>
      <c r="J60" s="175">
        <f t="shared" si="3"/>
        <v>100</v>
      </c>
    </row>
    <row r="61" spans="2:10" ht="14.25">
      <c r="B61" s="157" t="s">
        <v>135</v>
      </c>
      <c r="C61" s="174">
        <v>228</v>
      </c>
      <c r="D61" s="159">
        <v>2</v>
      </c>
      <c r="E61" s="159">
        <v>0</v>
      </c>
      <c r="F61" s="173" t="s">
        <v>94</v>
      </c>
      <c r="G61" s="161">
        <v>0</v>
      </c>
      <c r="H61" s="162">
        <f>H62</f>
        <v>288.1</v>
      </c>
      <c r="I61" s="192">
        <f>I62</f>
        <v>202.1</v>
      </c>
      <c r="J61" s="175">
        <f t="shared" si="3"/>
        <v>70.14925373134328</v>
      </c>
    </row>
    <row r="62" spans="2:10" ht="15">
      <c r="B62" s="165" t="s">
        <v>136</v>
      </c>
      <c r="C62" s="176">
        <v>228</v>
      </c>
      <c r="D62" s="167">
        <v>2</v>
      </c>
      <c r="E62" s="167">
        <v>3</v>
      </c>
      <c r="F62" s="160" t="s">
        <v>94</v>
      </c>
      <c r="G62" s="168">
        <v>0</v>
      </c>
      <c r="H62" s="169">
        <f>H64</f>
        <v>288.1</v>
      </c>
      <c r="I62" s="179">
        <f>I64</f>
        <v>202.1</v>
      </c>
      <c r="J62" s="175">
        <f t="shared" si="3"/>
        <v>70.14925373134328</v>
      </c>
    </row>
    <row r="63" spans="2:10" ht="15">
      <c r="B63" s="165" t="s">
        <v>118</v>
      </c>
      <c r="C63" s="176">
        <v>228</v>
      </c>
      <c r="D63" s="167">
        <v>2</v>
      </c>
      <c r="E63" s="167">
        <v>3</v>
      </c>
      <c r="F63" s="170">
        <v>5200000000</v>
      </c>
      <c r="G63" s="168">
        <v>0</v>
      </c>
      <c r="H63" s="169">
        <f>H64</f>
        <v>288.1</v>
      </c>
      <c r="I63" s="179">
        <f>I64</f>
        <v>202.1</v>
      </c>
      <c r="J63" s="175">
        <f t="shared" si="3"/>
        <v>70.14925373134328</v>
      </c>
    </row>
    <row r="64" spans="2:10" ht="15">
      <c r="B64" s="165" t="s">
        <v>118</v>
      </c>
      <c r="C64" s="176">
        <v>228</v>
      </c>
      <c r="D64" s="167">
        <v>2</v>
      </c>
      <c r="E64" s="167">
        <v>3</v>
      </c>
      <c r="F64" s="170">
        <v>5210000000</v>
      </c>
      <c r="G64" s="168">
        <v>0</v>
      </c>
      <c r="H64" s="169">
        <f>H65</f>
        <v>288.1</v>
      </c>
      <c r="I64" s="179">
        <f>I65</f>
        <v>202.1</v>
      </c>
      <c r="J64" s="175">
        <f t="shared" si="3"/>
        <v>70.14925373134328</v>
      </c>
    </row>
    <row r="65" spans="2:10" ht="45.75" customHeight="1">
      <c r="B65" s="165" t="s">
        <v>137</v>
      </c>
      <c r="C65" s="176">
        <v>228</v>
      </c>
      <c r="D65" s="167">
        <v>2</v>
      </c>
      <c r="E65" s="167">
        <v>3</v>
      </c>
      <c r="F65" s="170">
        <v>5210051180</v>
      </c>
      <c r="G65" s="168">
        <v>0</v>
      </c>
      <c r="H65" s="169">
        <f>H67</f>
        <v>288.1</v>
      </c>
      <c r="I65" s="179">
        <f>I67</f>
        <v>202.1</v>
      </c>
      <c r="J65" s="175">
        <f t="shared" si="3"/>
        <v>70.14925373134328</v>
      </c>
    </row>
    <row r="66" spans="2:10" ht="75">
      <c r="B66" s="165" t="s">
        <v>138</v>
      </c>
      <c r="C66" s="176">
        <v>228</v>
      </c>
      <c r="D66" s="167">
        <v>2</v>
      </c>
      <c r="E66" s="167">
        <v>3</v>
      </c>
      <c r="F66" s="170">
        <v>5210051180</v>
      </c>
      <c r="G66" s="168">
        <v>100</v>
      </c>
      <c r="H66" s="169">
        <f>H67</f>
        <v>288.1</v>
      </c>
      <c r="I66" s="179">
        <f>I67</f>
        <v>202.1</v>
      </c>
      <c r="J66" s="175">
        <f t="shared" si="3"/>
        <v>70.14925373134328</v>
      </c>
    </row>
    <row r="67" spans="2:10" ht="30">
      <c r="B67" s="165" t="s">
        <v>100</v>
      </c>
      <c r="C67" s="176">
        <v>228</v>
      </c>
      <c r="D67" s="167">
        <v>2</v>
      </c>
      <c r="E67" s="167">
        <v>3</v>
      </c>
      <c r="F67" s="170">
        <v>5210051180</v>
      </c>
      <c r="G67" s="168">
        <v>120</v>
      </c>
      <c r="H67" s="169">
        <v>288.1</v>
      </c>
      <c r="I67" s="178">
        <v>202.1</v>
      </c>
      <c r="J67" s="175">
        <f t="shared" si="3"/>
        <v>70.14925373134328</v>
      </c>
    </row>
    <row r="68" spans="2:10" ht="28.5">
      <c r="B68" s="157" t="s">
        <v>139</v>
      </c>
      <c r="C68" s="174">
        <v>228</v>
      </c>
      <c r="D68" s="159">
        <v>3</v>
      </c>
      <c r="E68" s="159">
        <v>0</v>
      </c>
      <c r="F68" s="173" t="s">
        <v>94</v>
      </c>
      <c r="G68" s="161">
        <v>0</v>
      </c>
      <c r="H68" s="162">
        <f>H69+H75</f>
        <v>41</v>
      </c>
      <c r="I68" s="162">
        <f>I69+I75</f>
        <v>0</v>
      </c>
      <c r="J68" s="175">
        <f t="shared" si="3"/>
        <v>0</v>
      </c>
    </row>
    <row r="69" spans="2:10" ht="45">
      <c r="B69" s="165" t="s">
        <v>140</v>
      </c>
      <c r="C69" s="176">
        <v>228</v>
      </c>
      <c r="D69" s="167">
        <v>3</v>
      </c>
      <c r="E69" s="167">
        <v>10</v>
      </c>
      <c r="F69" s="160" t="s">
        <v>94</v>
      </c>
      <c r="G69" s="168">
        <v>0</v>
      </c>
      <c r="H69" s="169">
        <f>H71</f>
        <v>7</v>
      </c>
      <c r="I69" s="179">
        <f>I71</f>
        <v>0</v>
      </c>
      <c r="J69" s="175">
        <f aca="true" t="shared" si="5" ref="J69:J100">I69/H69*100</f>
        <v>0</v>
      </c>
    </row>
    <row r="70" spans="2:10" ht="15">
      <c r="B70" s="165" t="s">
        <v>115</v>
      </c>
      <c r="C70" s="176">
        <v>228</v>
      </c>
      <c r="D70" s="167">
        <v>3</v>
      </c>
      <c r="E70" s="167">
        <v>10</v>
      </c>
      <c r="F70" s="170">
        <v>2700000000</v>
      </c>
      <c r="G70" s="168">
        <v>0</v>
      </c>
      <c r="H70" s="169">
        <f aca="true" t="shared" si="6" ref="H70:I73">H71</f>
        <v>7</v>
      </c>
      <c r="I70" s="179">
        <f t="shared" si="6"/>
        <v>0</v>
      </c>
      <c r="J70" s="175">
        <f t="shared" si="5"/>
        <v>0</v>
      </c>
    </row>
    <row r="71" spans="2:10" ht="45">
      <c r="B71" s="183" t="s">
        <v>116</v>
      </c>
      <c r="C71" s="176">
        <v>228</v>
      </c>
      <c r="D71" s="167">
        <v>3</v>
      </c>
      <c r="E71" s="167">
        <v>10</v>
      </c>
      <c r="F71" s="170">
        <v>272000000</v>
      </c>
      <c r="G71" s="168">
        <v>0</v>
      </c>
      <c r="H71" s="169">
        <f t="shared" si="6"/>
        <v>7</v>
      </c>
      <c r="I71" s="179">
        <f t="shared" si="6"/>
        <v>0</v>
      </c>
      <c r="J71" s="175">
        <f t="shared" si="5"/>
        <v>0</v>
      </c>
    </row>
    <row r="72" spans="2:10" ht="40.5" customHeight="1">
      <c r="B72" s="165" t="s">
        <v>141</v>
      </c>
      <c r="C72" s="176">
        <v>228</v>
      </c>
      <c r="D72" s="167">
        <v>3</v>
      </c>
      <c r="E72" s="167">
        <v>10</v>
      </c>
      <c r="F72" s="170">
        <v>2720004280</v>
      </c>
      <c r="G72" s="168">
        <v>0</v>
      </c>
      <c r="H72" s="169">
        <f t="shared" si="6"/>
        <v>7</v>
      </c>
      <c r="I72" s="179">
        <f t="shared" si="6"/>
        <v>0</v>
      </c>
      <c r="J72" s="175">
        <f t="shared" si="5"/>
        <v>0</v>
      </c>
    </row>
    <row r="73" spans="2:10" ht="15">
      <c r="B73" s="165" t="s">
        <v>118</v>
      </c>
      <c r="C73" s="176">
        <v>228</v>
      </c>
      <c r="D73" s="167">
        <v>3</v>
      </c>
      <c r="E73" s="167">
        <v>10</v>
      </c>
      <c r="F73" s="170">
        <v>2720004280</v>
      </c>
      <c r="G73" s="168">
        <v>500</v>
      </c>
      <c r="H73" s="169">
        <f t="shared" si="6"/>
        <v>7</v>
      </c>
      <c r="I73" s="179">
        <f t="shared" si="6"/>
        <v>0</v>
      </c>
      <c r="J73" s="175">
        <f t="shared" si="5"/>
        <v>0</v>
      </c>
    </row>
    <row r="74" spans="2:10" ht="15">
      <c r="B74" s="165" t="s">
        <v>58</v>
      </c>
      <c r="C74" s="176">
        <v>228</v>
      </c>
      <c r="D74" s="167">
        <v>3</v>
      </c>
      <c r="E74" s="167">
        <v>10</v>
      </c>
      <c r="F74" s="170">
        <v>2720004280</v>
      </c>
      <c r="G74" s="168">
        <v>540</v>
      </c>
      <c r="H74" s="169">
        <v>7</v>
      </c>
      <c r="I74" s="178">
        <v>0</v>
      </c>
      <c r="J74" s="175">
        <f t="shared" si="5"/>
        <v>0</v>
      </c>
    </row>
    <row r="75" spans="2:10" ht="20.25" customHeight="1">
      <c r="B75" s="165" t="s">
        <v>142</v>
      </c>
      <c r="C75" s="176">
        <v>228</v>
      </c>
      <c r="D75" s="167">
        <v>3</v>
      </c>
      <c r="E75" s="167">
        <v>10</v>
      </c>
      <c r="F75" s="160" t="s">
        <v>94</v>
      </c>
      <c r="G75" s="168">
        <v>0</v>
      </c>
      <c r="H75" s="169">
        <f>H77</f>
        <v>34</v>
      </c>
      <c r="I75" s="179">
        <f>I77</f>
        <v>0</v>
      </c>
      <c r="J75" s="175">
        <f t="shared" si="5"/>
        <v>0</v>
      </c>
    </row>
    <row r="76" spans="2:10" ht="15">
      <c r="B76" s="165" t="s">
        <v>143</v>
      </c>
      <c r="C76" s="176">
        <v>228</v>
      </c>
      <c r="D76" s="167">
        <v>3</v>
      </c>
      <c r="E76" s="167">
        <v>10</v>
      </c>
      <c r="F76" s="193">
        <v>8000000000</v>
      </c>
      <c r="G76" s="168">
        <v>0</v>
      </c>
      <c r="H76" s="169">
        <f>H77</f>
        <v>34</v>
      </c>
      <c r="I76" s="179">
        <f>I77</f>
        <v>0</v>
      </c>
      <c r="J76" s="175">
        <f t="shared" si="5"/>
        <v>0</v>
      </c>
    </row>
    <row r="77" spans="2:10" ht="15">
      <c r="B77" s="165" t="s">
        <v>131</v>
      </c>
      <c r="C77" s="176">
        <v>228</v>
      </c>
      <c r="D77" s="167">
        <v>3</v>
      </c>
      <c r="E77" s="167">
        <v>10</v>
      </c>
      <c r="F77" s="193">
        <v>8000000000</v>
      </c>
      <c r="G77" s="168">
        <v>0</v>
      </c>
      <c r="H77" s="169">
        <f>H78</f>
        <v>34</v>
      </c>
      <c r="I77" s="179">
        <f>I78</f>
        <v>0</v>
      </c>
      <c r="J77" s="175">
        <f t="shared" si="5"/>
        <v>0</v>
      </c>
    </row>
    <row r="78" spans="2:10" ht="45">
      <c r="B78" s="165" t="s">
        <v>144</v>
      </c>
      <c r="C78" s="176">
        <v>228</v>
      </c>
      <c r="D78" s="167">
        <v>3</v>
      </c>
      <c r="E78" s="167">
        <v>10</v>
      </c>
      <c r="F78" s="193" t="s">
        <v>145</v>
      </c>
      <c r="G78" s="168">
        <v>0</v>
      </c>
      <c r="H78" s="169">
        <f>H80</f>
        <v>34</v>
      </c>
      <c r="I78" s="179">
        <f>I80</f>
        <v>0</v>
      </c>
      <c r="J78" s="175">
        <f t="shared" si="5"/>
        <v>0</v>
      </c>
    </row>
    <row r="79" spans="2:10" ht="30">
      <c r="B79" s="165" t="s">
        <v>110</v>
      </c>
      <c r="C79" s="176">
        <v>228</v>
      </c>
      <c r="D79" s="167">
        <v>3</v>
      </c>
      <c r="E79" s="167">
        <v>10</v>
      </c>
      <c r="F79" s="193" t="s">
        <v>145</v>
      </c>
      <c r="G79" s="168">
        <v>200</v>
      </c>
      <c r="H79" s="169">
        <f>H80</f>
        <v>34</v>
      </c>
      <c r="I79" s="179">
        <f>I80</f>
        <v>0</v>
      </c>
      <c r="J79" s="175">
        <f t="shared" si="5"/>
        <v>0</v>
      </c>
    </row>
    <row r="80" spans="2:10" ht="39" customHeight="1">
      <c r="B80" s="165" t="s">
        <v>111</v>
      </c>
      <c r="C80" s="176">
        <v>228</v>
      </c>
      <c r="D80" s="167">
        <v>3</v>
      </c>
      <c r="E80" s="167">
        <v>10</v>
      </c>
      <c r="F80" s="193" t="s">
        <v>145</v>
      </c>
      <c r="G80" s="168">
        <v>240</v>
      </c>
      <c r="H80" s="169">
        <v>34</v>
      </c>
      <c r="I80" s="178">
        <v>0</v>
      </c>
      <c r="J80" s="175">
        <f t="shared" si="5"/>
        <v>0</v>
      </c>
    </row>
    <row r="81" spans="2:10" ht="14.25">
      <c r="B81" s="157" t="s">
        <v>146</v>
      </c>
      <c r="C81" s="174">
        <v>228</v>
      </c>
      <c r="D81" s="159">
        <v>4</v>
      </c>
      <c r="E81" s="159">
        <v>0</v>
      </c>
      <c r="F81" s="173" t="s">
        <v>94</v>
      </c>
      <c r="G81" s="161">
        <v>0</v>
      </c>
      <c r="H81" s="162">
        <f>H82+H91</f>
        <v>5898.3</v>
      </c>
      <c r="I81" s="162">
        <f>I82+I91</f>
        <v>2905.3</v>
      </c>
      <c r="J81" s="175">
        <f t="shared" si="5"/>
        <v>49.25656545106217</v>
      </c>
    </row>
    <row r="82" spans="2:10" ht="15">
      <c r="B82" s="165" t="s">
        <v>147</v>
      </c>
      <c r="C82" s="174">
        <v>228</v>
      </c>
      <c r="D82" s="159">
        <v>4</v>
      </c>
      <c r="E82" s="159">
        <v>9</v>
      </c>
      <c r="F82" s="173" t="s">
        <v>94</v>
      </c>
      <c r="G82" s="161">
        <v>0</v>
      </c>
      <c r="H82" s="162">
        <f>H83</f>
        <v>5368.3</v>
      </c>
      <c r="I82" s="162">
        <f>I83</f>
        <v>2495.3</v>
      </c>
      <c r="J82" s="175">
        <f t="shared" si="5"/>
        <v>46.48212655775571</v>
      </c>
    </row>
    <row r="83" spans="2:10" ht="15">
      <c r="B83" s="165" t="s">
        <v>148</v>
      </c>
      <c r="C83" s="176">
        <v>228</v>
      </c>
      <c r="D83" s="167">
        <v>4</v>
      </c>
      <c r="E83" s="167">
        <v>9</v>
      </c>
      <c r="F83" s="193">
        <v>8000000000</v>
      </c>
      <c r="G83" s="168">
        <v>0</v>
      </c>
      <c r="H83" s="169">
        <f>H84</f>
        <v>5368.3</v>
      </c>
      <c r="I83" s="169">
        <f>I84</f>
        <v>2495.3</v>
      </c>
      <c r="J83" s="186">
        <f t="shared" si="5"/>
        <v>46.48212655775571</v>
      </c>
    </row>
    <row r="84" spans="2:10" ht="15">
      <c r="B84" s="165" t="s">
        <v>131</v>
      </c>
      <c r="C84" s="176">
        <v>228</v>
      </c>
      <c r="D84" s="167">
        <v>4</v>
      </c>
      <c r="E84" s="167">
        <v>9</v>
      </c>
      <c r="F84" s="193">
        <v>8000000000</v>
      </c>
      <c r="G84" s="168">
        <v>0</v>
      </c>
      <c r="H84" s="169">
        <f>H85+H88</f>
        <v>5368.3</v>
      </c>
      <c r="I84" s="169">
        <f>I85+I88</f>
        <v>2495.3</v>
      </c>
      <c r="J84" s="186">
        <f t="shared" si="5"/>
        <v>46.48212655775571</v>
      </c>
    </row>
    <row r="85" spans="2:10" ht="45">
      <c r="B85" s="194" t="s">
        <v>149</v>
      </c>
      <c r="C85" s="195">
        <v>228</v>
      </c>
      <c r="D85" s="196">
        <v>4</v>
      </c>
      <c r="E85" s="196">
        <v>9</v>
      </c>
      <c r="F85" s="193" t="s">
        <v>150</v>
      </c>
      <c r="G85" s="168">
        <v>0</v>
      </c>
      <c r="H85" s="169">
        <f>H87</f>
        <v>250</v>
      </c>
      <c r="I85" s="179">
        <f>I87</f>
        <v>200</v>
      </c>
      <c r="J85" s="186">
        <f t="shared" si="5"/>
        <v>80</v>
      </c>
    </row>
    <row r="86" spans="2:10" ht="30">
      <c r="B86" s="165" t="s">
        <v>110</v>
      </c>
      <c r="C86" s="195">
        <v>228</v>
      </c>
      <c r="D86" s="196">
        <v>4</v>
      </c>
      <c r="E86" s="196">
        <v>9</v>
      </c>
      <c r="F86" s="193" t="s">
        <v>150</v>
      </c>
      <c r="G86" s="191">
        <v>200</v>
      </c>
      <c r="H86" s="169">
        <f>H87</f>
        <v>250</v>
      </c>
      <c r="I86" s="179">
        <f>I87</f>
        <v>200</v>
      </c>
      <c r="J86" s="186">
        <f t="shared" si="5"/>
        <v>80</v>
      </c>
    </row>
    <row r="87" spans="2:10" ht="45">
      <c r="B87" s="165" t="s">
        <v>111</v>
      </c>
      <c r="C87" s="195">
        <v>228</v>
      </c>
      <c r="D87" s="196">
        <v>4</v>
      </c>
      <c r="E87" s="196">
        <v>9</v>
      </c>
      <c r="F87" s="193" t="s">
        <v>150</v>
      </c>
      <c r="G87" s="191">
        <v>240</v>
      </c>
      <c r="H87" s="169">
        <v>250</v>
      </c>
      <c r="I87" s="178">
        <v>200</v>
      </c>
      <c r="J87" s="186">
        <f t="shared" si="5"/>
        <v>80</v>
      </c>
    </row>
    <row r="88" spans="2:10" ht="63" customHeight="1">
      <c r="B88" s="165" t="s">
        <v>151</v>
      </c>
      <c r="C88" s="176">
        <v>228</v>
      </c>
      <c r="D88" s="167">
        <v>4</v>
      </c>
      <c r="E88" s="167">
        <v>9</v>
      </c>
      <c r="F88" s="193" t="s">
        <v>152</v>
      </c>
      <c r="G88" s="168">
        <v>0</v>
      </c>
      <c r="H88" s="169">
        <f>H90</f>
        <v>5118.3</v>
      </c>
      <c r="I88" s="177">
        <f>I90</f>
        <v>2295.3</v>
      </c>
      <c r="J88" s="186">
        <f t="shared" si="5"/>
        <v>44.844968055799775</v>
      </c>
    </row>
    <row r="89" spans="2:10" ht="30">
      <c r="B89" s="165" t="s">
        <v>110</v>
      </c>
      <c r="C89" s="176">
        <v>228</v>
      </c>
      <c r="D89" s="167">
        <v>4</v>
      </c>
      <c r="E89" s="167">
        <v>9</v>
      </c>
      <c r="F89" s="185" t="s">
        <v>152</v>
      </c>
      <c r="G89" s="168">
        <v>200</v>
      </c>
      <c r="H89" s="169">
        <f>H90</f>
        <v>5118.3</v>
      </c>
      <c r="I89" s="177">
        <f>I90</f>
        <v>2295.3</v>
      </c>
      <c r="J89" s="186">
        <f t="shared" si="5"/>
        <v>44.844968055799775</v>
      </c>
    </row>
    <row r="90" spans="2:10" ht="40.5" customHeight="1">
      <c r="B90" s="165" t="s">
        <v>111</v>
      </c>
      <c r="C90" s="176">
        <v>228</v>
      </c>
      <c r="D90" s="167">
        <v>4</v>
      </c>
      <c r="E90" s="167">
        <v>9</v>
      </c>
      <c r="F90" s="185" t="s">
        <v>152</v>
      </c>
      <c r="G90" s="168">
        <v>240</v>
      </c>
      <c r="H90" s="169">
        <v>5118.3</v>
      </c>
      <c r="I90" s="178">
        <v>2295.3</v>
      </c>
      <c r="J90" s="186">
        <f t="shared" si="5"/>
        <v>44.844968055799775</v>
      </c>
    </row>
    <row r="91" spans="2:10" ht="16.5" customHeight="1">
      <c r="B91" s="165" t="s">
        <v>153</v>
      </c>
      <c r="C91" s="176">
        <v>228</v>
      </c>
      <c r="D91" s="196">
        <v>4</v>
      </c>
      <c r="E91" s="196">
        <v>12</v>
      </c>
      <c r="F91" s="170">
        <v>2320000000</v>
      </c>
      <c r="G91" s="191">
        <v>0</v>
      </c>
      <c r="H91" s="169">
        <f>H92+H97</f>
        <v>530</v>
      </c>
      <c r="I91" s="169">
        <f>I92+I97</f>
        <v>410</v>
      </c>
      <c r="J91" s="186">
        <f t="shared" si="5"/>
        <v>77.35849056603774</v>
      </c>
    </row>
    <row r="92" spans="2:10" ht="30">
      <c r="B92" s="165" t="s">
        <v>154</v>
      </c>
      <c r="C92" s="176">
        <v>228</v>
      </c>
      <c r="D92" s="196">
        <v>4</v>
      </c>
      <c r="E92" s="196">
        <v>12</v>
      </c>
      <c r="F92" s="170">
        <v>2320000000</v>
      </c>
      <c r="G92" s="191">
        <v>0</v>
      </c>
      <c r="H92" s="169">
        <f aca="true" t="shared" si="7" ref="H92:I95">H93</f>
        <v>305</v>
      </c>
      <c r="I92" s="177">
        <f t="shared" si="7"/>
        <v>185</v>
      </c>
      <c r="J92" s="186">
        <f t="shared" si="5"/>
        <v>60.65573770491803</v>
      </c>
    </row>
    <row r="93" spans="2:10" ht="21.75" customHeight="1">
      <c r="B93" s="165" t="s">
        <v>155</v>
      </c>
      <c r="C93" s="176">
        <v>228</v>
      </c>
      <c r="D93" s="196">
        <v>4</v>
      </c>
      <c r="E93" s="196">
        <v>12</v>
      </c>
      <c r="F93" s="170">
        <v>2320006000</v>
      </c>
      <c r="G93" s="191">
        <v>0</v>
      </c>
      <c r="H93" s="169">
        <f t="shared" si="7"/>
        <v>305</v>
      </c>
      <c r="I93" s="177">
        <f t="shared" si="7"/>
        <v>185</v>
      </c>
      <c r="J93" s="186">
        <f t="shared" si="5"/>
        <v>60.65573770491803</v>
      </c>
    </row>
    <row r="94" spans="2:10" ht="30">
      <c r="B94" s="165" t="s">
        <v>154</v>
      </c>
      <c r="C94" s="176">
        <v>228</v>
      </c>
      <c r="D94" s="196">
        <v>4</v>
      </c>
      <c r="E94" s="196">
        <v>12</v>
      </c>
      <c r="F94" s="170">
        <v>2320006700</v>
      </c>
      <c r="G94" s="191">
        <v>0</v>
      </c>
      <c r="H94" s="169">
        <f t="shared" si="7"/>
        <v>305</v>
      </c>
      <c r="I94" s="177">
        <f t="shared" si="7"/>
        <v>185</v>
      </c>
      <c r="J94" s="186">
        <f t="shared" si="5"/>
        <v>60.65573770491803</v>
      </c>
    </row>
    <row r="95" spans="2:10" ht="30">
      <c r="B95" s="165" t="s">
        <v>110</v>
      </c>
      <c r="C95" s="176">
        <v>228</v>
      </c>
      <c r="D95" s="196">
        <v>4</v>
      </c>
      <c r="E95" s="196">
        <v>12</v>
      </c>
      <c r="F95" s="170">
        <v>2320006700</v>
      </c>
      <c r="G95" s="191">
        <v>200</v>
      </c>
      <c r="H95" s="169">
        <f t="shared" si="7"/>
        <v>305</v>
      </c>
      <c r="I95" s="177">
        <f t="shared" si="7"/>
        <v>185</v>
      </c>
      <c r="J95" s="186">
        <f t="shared" si="5"/>
        <v>60.65573770491803</v>
      </c>
    </row>
    <row r="96" spans="2:10" ht="45">
      <c r="B96" s="165" t="s">
        <v>134</v>
      </c>
      <c r="C96" s="176">
        <v>228</v>
      </c>
      <c r="D96" s="196">
        <v>4</v>
      </c>
      <c r="E96" s="196">
        <v>12</v>
      </c>
      <c r="F96" s="170">
        <v>2320006700</v>
      </c>
      <c r="G96" s="191">
        <v>240</v>
      </c>
      <c r="H96" s="169">
        <v>305</v>
      </c>
      <c r="I96" s="178">
        <v>185</v>
      </c>
      <c r="J96" s="186">
        <f t="shared" si="5"/>
        <v>60.65573770491803</v>
      </c>
    </row>
    <row r="97" spans="2:10" ht="47.25" customHeight="1">
      <c r="B97" s="165" t="s">
        <v>156</v>
      </c>
      <c r="C97" s="176">
        <v>228</v>
      </c>
      <c r="D97" s="196">
        <v>4</v>
      </c>
      <c r="E97" s="196">
        <v>12</v>
      </c>
      <c r="F97" s="170">
        <v>2320078800</v>
      </c>
      <c r="G97" s="191">
        <v>0</v>
      </c>
      <c r="H97" s="169">
        <f>H98</f>
        <v>225</v>
      </c>
      <c r="I97" s="169">
        <f>I98</f>
        <v>225</v>
      </c>
      <c r="J97" s="186">
        <f t="shared" si="5"/>
        <v>100</v>
      </c>
    </row>
    <row r="98" spans="2:10" ht="30">
      <c r="B98" s="165" t="s">
        <v>110</v>
      </c>
      <c r="C98" s="176">
        <v>228</v>
      </c>
      <c r="D98" s="196">
        <v>4</v>
      </c>
      <c r="E98" s="196">
        <v>12</v>
      </c>
      <c r="F98" s="170">
        <v>2320078800</v>
      </c>
      <c r="G98" s="191">
        <v>200</v>
      </c>
      <c r="H98" s="169">
        <f>H99</f>
        <v>225</v>
      </c>
      <c r="I98" s="169">
        <f>I99</f>
        <v>225</v>
      </c>
      <c r="J98" s="186">
        <f t="shared" si="5"/>
        <v>100</v>
      </c>
    </row>
    <row r="99" spans="2:10" ht="45">
      <c r="B99" s="165" t="s">
        <v>134</v>
      </c>
      <c r="C99" s="176">
        <v>228</v>
      </c>
      <c r="D99" s="196">
        <v>4</v>
      </c>
      <c r="E99" s="196">
        <v>12</v>
      </c>
      <c r="F99" s="170">
        <v>2320078800</v>
      </c>
      <c r="G99" s="191">
        <v>240</v>
      </c>
      <c r="H99" s="169">
        <v>225</v>
      </c>
      <c r="I99" s="178">
        <v>225</v>
      </c>
      <c r="J99" s="186">
        <f t="shared" si="5"/>
        <v>100</v>
      </c>
    </row>
    <row r="100" spans="2:10" ht="14.25">
      <c r="B100" s="197" t="s">
        <v>157</v>
      </c>
      <c r="C100" s="174">
        <v>228</v>
      </c>
      <c r="D100" s="198">
        <v>5</v>
      </c>
      <c r="E100" s="198">
        <v>0</v>
      </c>
      <c r="F100" s="199" t="s">
        <v>94</v>
      </c>
      <c r="G100" s="200">
        <v>0</v>
      </c>
      <c r="H100" s="201">
        <f>H101+H107+H126+H149</f>
        <v>7084.600000000001</v>
      </c>
      <c r="I100" s="201">
        <f>I101+I107+I126+I149</f>
        <v>3573.4</v>
      </c>
      <c r="J100" s="175">
        <f t="shared" si="5"/>
        <v>50.438980323518614</v>
      </c>
    </row>
    <row r="101" spans="2:10" ht="14.25">
      <c r="B101" s="197" t="s">
        <v>158</v>
      </c>
      <c r="C101" s="174">
        <v>228</v>
      </c>
      <c r="D101" s="198">
        <v>5</v>
      </c>
      <c r="E101" s="198">
        <v>1</v>
      </c>
      <c r="F101" s="199" t="s">
        <v>94</v>
      </c>
      <c r="G101" s="200">
        <v>0</v>
      </c>
      <c r="H101" s="201">
        <f aca="true" t="shared" si="8" ref="H101:I103">H102</f>
        <v>221.6</v>
      </c>
      <c r="I101" s="202">
        <f t="shared" si="8"/>
        <v>154.3</v>
      </c>
      <c r="J101" s="175">
        <f aca="true" t="shared" si="9" ref="J101:J132">I101/H101*100</f>
        <v>69.62996389891697</v>
      </c>
    </row>
    <row r="102" spans="2:10" ht="15">
      <c r="B102" s="165" t="s">
        <v>148</v>
      </c>
      <c r="C102" s="174">
        <v>228</v>
      </c>
      <c r="D102" s="196">
        <v>5</v>
      </c>
      <c r="E102" s="196">
        <v>1</v>
      </c>
      <c r="F102" s="185">
        <v>8000000000</v>
      </c>
      <c r="G102" s="191">
        <v>0</v>
      </c>
      <c r="H102" s="203">
        <f t="shared" si="8"/>
        <v>221.6</v>
      </c>
      <c r="I102" s="204">
        <f t="shared" si="8"/>
        <v>154.3</v>
      </c>
      <c r="J102" s="186">
        <f t="shared" si="9"/>
        <v>69.62996389891697</v>
      </c>
    </row>
    <row r="103" spans="2:10" ht="15">
      <c r="B103" s="165" t="s">
        <v>131</v>
      </c>
      <c r="C103" s="174">
        <v>228</v>
      </c>
      <c r="D103" s="196">
        <v>5</v>
      </c>
      <c r="E103" s="196">
        <v>1</v>
      </c>
      <c r="F103" s="185">
        <v>8000000000</v>
      </c>
      <c r="G103" s="191">
        <v>0</v>
      </c>
      <c r="H103" s="203">
        <f t="shared" si="8"/>
        <v>221.6</v>
      </c>
      <c r="I103" s="204">
        <f t="shared" si="8"/>
        <v>154.3</v>
      </c>
      <c r="J103" s="186">
        <f t="shared" si="9"/>
        <v>69.62996389891697</v>
      </c>
    </row>
    <row r="104" spans="2:10" ht="45">
      <c r="B104" s="165" t="s">
        <v>159</v>
      </c>
      <c r="C104" s="176">
        <v>228</v>
      </c>
      <c r="D104" s="196">
        <v>5</v>
      </c>
      <c r="E104" s="196">
        <v>1</v>
      </c>
      <c r="F104" s="185" t="s">
        <v>133</v>
      </c>
      <c r="G104" s="168">
        <v>0</v>
      </c>
      <c r="H104" s="203">
        <f>H106</f>
        <v>221.6</v>
      </c>
      <c r="I104" s="204">
        <f>I106</f>
        <v>154.3</v>
      </c>
      <c r="J104" s="186">
        <f t="shared" si="9"/>
        <v>69.62996389891697</v>
      </c>
    </row>
    <row r="105" spans="2:10" ht="30">
      <c r="B105" s="165" t="s">
        <v>110</v>
      </c>
      <c r="C105" s="176">
        <v>228</v>
      </c>
      <c r="D105" s="196">
        <v>5</v>
      </c>
      <c r="E105" s="196">
        <v>1</v>
      </c>
      <c r="F105" s="185" t="s">
        <v>133</v>
      </c>
      <c r="G105" s="191">
        <v>200</v>
      </c>
      <c r="H105" s="203">
        <f>H106</f>
        <v>221.6</v>
      </c>
      <c r="I105" s="204">
        <f>I106</f>
        <v>154.3</v>
      </c>
      <c r="J105" s="186">
        <f t="shared" si="9"/>
        <v>69.62996389891697</v>
      </c>
    </row>
    <row r="106" spans="2:10" ht="45">
      <c r="B106" s="165" t="s">
        <v>134</v>
      </c>
      <c r="C106" s="176">
        <v>228</v>
      </c>
      <c r="D106" s="196">
        <v>5</v>
      </c>
      <c r="E106" s="196">
        <v>1</v>
      </c>
      <c r="F106" s="185" t="s">
        <v>133</v>
      </c>
      <c r="G106" s="191">
        <v>240</v>
      </c>
      <c r="H106" s="203">
        <v>221.6</v>
      </c>
      <c r="I106" s="178">
        <v>154.3</v>
      </c>
      <c r="J106" s="186">
        <f t="shared" si="9"/>
        <v>69.62996389891697</v>
      </c>
    </row>
    <row r="107" spans="2:10" ht="14.25">
      <c r="B107" s="157" t="s">
        <v>160</v>
      </c>
      <c r="C107" s="174">
        <v>228</v>
      </c>
      <c r="D107" s="198">
        <v>5</v>
      </c>
      <c r="E107" s="198">
        <v>2</v>
      </c>
      <c r="F107" s="199" t="s">
        <v>94</v>
      </c>
      <c r="G107" s="200">
        <v>0</v>
      </c>
      <c r="H107" s="201">
        <f>H108</f>
        <v>2618</v>
      </c>
      <c r="I107" s="201">
        <f>I108</f>
        <v>532.3</v>
      </c>
      <c r="J107" s="175">
        <f t="shared" si="9"/>
        <v>20.33231474407945</v>
      </c>
    </row>
    <row r="108" spans="2:10" ht="15">
      <c r="B108" s="165" t="s">
        <v>148</v>
      </c>
      <c r="C108" s="174">
        <v>228</v>
      </c>
      <c r="D108" s="196">
        <v>5</v>
      </c>
      <c r="E108" s="196">
        <v>2</v>
      </c>
      <c r="F108" s="185">
        <v>8000000000</v>
      </c>
      <c r="G108" s="191">
        <v>0</v>
      </c>
      <c r="H108" s="203">
        <f>H109</f>
        <v>2618</v>
      </c>
      <c r="I108" s="203">
        <f>I109</f>
        <v>532.3</v>
      </c>
      <c r="J108" s="186">
        <f t="shared" si="9"/>
        <v>20.33231474407945</v>
      </c>
    </row>
    <row r="109" spans="2:10" ht="15">
      <c r="B109" s="165" t="s">
        <v>131</v>
      </c>
      <c r="C109" s="174">
        <v>228</v>
      </c>
      <c r="D109" s="196">
        <v>5</v>
      </c>
      <c r="E109" s="196">
        <v>2</v>
      </c>
      <c r="F109" s="185">
        <v>8000000000</v>
      </c>
      <c r="G109" s="191">
        <v>0</v>
      </c>
      <c r="H109" s="203">
        <f>H110+H113</f>
        <v>2618</v>
      </c>
      <c r="I109" s="203">
        <f>I110+I113</f>
        <v>532.3</v>
      </c>
      <c r="J109" s="186">
        <f t="shared" si="9"/>
        <v>20.33231474407945</v>
      </c>
    </row>
    <row r="110" spans="2:10" ht="45">
      <c r="B110" s="165" t="s">
        <v>161</v>
      </c>
      <c r="C110" s="176">
        <v>228</v>
      </c>
      <c r="D110" s="196">
        <v>5</v>
      </c>
      <c r="E110" s="196">
        <v>2</v>
      </c>
      <c r="F110" s="185" t="s">
        <v>133</v>
      </c>
      <c r="G110" s="168">
        <v>0</v>
      </c>
      <c r="H110" s="203">
        <f>H111</f>
        <v>585</v>
      </c>
      <c r="I110" s="204">
        <f>I111</f>
        <v>532.3</v>
      </c>
      <c r="J110" s="186">
        <f t="shared" si="9"/>
        <v>90.99145299145299</v>
      </c>
    </row>
    <row r="111" spans="2:10" ht="30">
      <c r="B111" s="165" t="s">
        <v>110</v>
      </c>
      <c r="C111" s="176">
        <v>228</v>
      </c>
      <c r="D111" s="196">
        <v>5</v>
      </c>
      <c r="E111" s="196">
        <v>2</v>
      </c>
      <c r="F111" s="185" t="s">
        <v>133</v>
      </c>
      <c r="G111" s="191">
        <v>200</v>
      </c>
      <c r="H111" s="203">
        <f>H112</f>
        <v>585</v>
      </c>
      <c r="I111" s="204">
        <f>I112</f>
        <v>532.3</v>
      </c>
      <c r="J111" s="186">
        <f t="shared" si="9"/>
        <v>90.99145299145299</v>
      </c>
    </row>
    <row r="112" spans="2:10" ht="42" customHeight="1">
      <c r="B112" s="181" t="s">
        <v>134</v>
      </c>
      <c r="C112" s="205">
        <v>228</v>
      </c>
      <c r="D112" s="206">
        <v>5</v>
      </c>
      <c r="E112" s="206">
        <v>2</v>
      </c>
      <c r="F112" s="185" t="s">
        <v>133</v>
      </c>
      <c r="G112" s="207">
        <v>240</v>
      </c>
      <c r="H112" s="203">
        <v>585</v>
      </c>
      <c r="I112" s="178">
        <v>532.3</v>
      </c>
      <c r="J112" s="186">
        <f t="shared" si="9"/>
        <v>90.99145299145299</v>
      </c>
    </row>
    <row r="113" spans="2:10" ht="61.5" customHeight="1">
      <c r="B113" s="208" t="s">
        <v>162</v>
      </c>
      <c r="C113" s="205">
        <v>228</v>
      </c>
      <c r="D113" s="206">
        <v>5</v>
      </c>
      <c r="E113" s="206">
        <v>2</v>
      </c>
      <c r="F113" s="209">
        <v>8300200000</v>
      </c>
      <c r="G113" s="168">
        <v>0</v>
      </c>
      <c r="H113" s="210">
        <f>H114+H117+H120+H123</f>
        <v>2033</v>
      </c>
      <c r="I113" s="210">
        <f>I114+I117+I120+I123</f>
        <v>0</v>
      </c>
      <c r="J113" s="186">
        <f t="shared" si="9"/>
        <v>0</v>
      </c>
    </row>
    <row r="114" spans="2:10" ht="75.75" customHeight="1">
      <c r="B114" s="211" t="s">
        <v>163</v>
      </c>
      <c r="C114" s="212">
        <v>228</v>
      </c>
      <c r="D114" s="206">
        <v>5</v>
      </c>
      <c r="E114" s="206">
        <v>2</v>
      </c>
      <c r="F114" s="193" t="s">
        <v>164</v>
      </c>
      <c r="G114" s="168">
        <v>0</v>
      </c>
      <c r="H114" s="213">
        <f>H115</f>
        <v>1100</v>
      </c>
      <c r="I114" s="214">
        <v>0</v>
      </c>
      <c r="J114" s="186">
        <f t="shared" si="9"/>
        <v>0</v>
      </c>
    </row>
    <row r="115" spans="2:10" ht="30" customHeight="1">
      <c r="B115" s="165" t="s">
        <v>110</v>
      </c>
      <c r="C115" s="205">
        <v>228</v>
      </c>
      <c r="D115" s="206">
        <v>5</v>
      </c>
      <c r="E115" s="206">
        <v>2</v>
      </c>
      <c r="F115" s="193" t="s">
        <v>164</v>
      </c>
      <c r="G115" s="191">
        <v>200</v>
      </c>
      <c r="H115" s="213">
        <f>H116</f>
        <v>1100</v>
      </c>
      <c r="I115" s="214">
        <v>0</v>
      </c>
      <c r="J115" s="186">
        <f t="shared" si="9"/>
        <v>0</v>
      </c>
    </row>
    <row r="116" spans="2:10" ht="46.5" customHeight="1">
      <c r="B116" s="181" t="s">
        <v>134</v>
      </c>
      <c r="C116" s="205">
        <v>228</v>
      </c>
      <c r="D116" s="206">
        <v>5</v>
      </c>
      <c r="E116" s="206">
        <v>2</v>
      </c>
      <c r="F116" s="193" t="s">
        <v>164</v>
      </c>
      <c r="G116" s="207">
        <v>240</v>
      </c>
      <c r="H116" s="213">
        <v>1100</v>
      </c>
      <c r="I116" s="214">
        <v>0</v>
      </c>
      <c r="J116" s="186">
        <f t="shared" si="9"/>
        <v>0</v>
      </c>
    </row>
    <row r="117" spans="2:10" ht="90" customHeight="1">
      <c r="B117" s="211" t="s">
        <v>165</v>
      </c>
      <c r="C117" s="176">
        <v>228</v>
      </c>
      <c r="D117" s="196">
        <v>5</v>
      </c>
      <c r="E117" s="196">
        <v>2</v>
      </c>
      <c r="F117" s="193" t="s">
        <v>166</v>
      </c>
      <c r="G117" s="215">
        <v>0</v>
      </c>
      <c r="H117" s="203">
        <f>H118</f>
        <v>423.4</v>
      </c>
      <c r="I117" s="203">
        <f>I118</f>
        <v>0</v>
      </c>
      <c r="J117" s="186">
        <f t="shared" si="9"/>
        <v>0</v>
      </c>
    </row>
    <row r="118" spans="2:10" ht="29.25" customHeight="1">
      <c r="B118" s="165" t="s">
        <v>110</v>
      </c>
      <c r="C118" s="205">
        <v>228</v>
      </c>
      <c r="D118" s="206">
        <v>5</v>
      </c>
      <c r="E118" s="206">
        <v>2</v>
      </c>
      <c r="F118" s="193" t="s">
        <v>167</v>
      </c>
      <c r="G118" s="216">
        <v>200</v>
      </c>
      <c r="H118" s="203">
        <f>H119</f>
        <v>423.4</v>
      </c>
      <c r="I118" s="203">
        <f>I125</f>
        <v>0</v>
      </c>
      <c r="J118" s="186">
        <f t="shared" si="9"/>
        <v>0</v>
      </c>
    </row>
    <row r="119" spans="2:10" ht="45.75" customHeight="1">
      <c r="B119" s="181" t="s">
        <v>134</v>
      </c>
      <c r="C119" s="205">
        <v>228</v>
      </c>
      <c r="D119" s="206">
        <v>5</v>
      </c>
      <c r="E119" s="206">
        <v>2</v>
      </c>
      <c r="F119" s="193" t="s">
        <v>167</v>
      </c>
      <c r="G119" s="216">
        <v>240</v>
      </c>
      <c r="H119" s="203">
        <v>423.4</v>
      </c>
      <c r="I119" s="178">
        <v>0</v>
      </c>
      <c r="J119" s="186">
        <f t="shared" si="9"/>
        <v>0</v>
      </c>
    </row>
    <row r="120" spans="2:10" ht="89.25" customHeight="1">
      <c r="B120" s="181" t="s">
        <v>168</v>
      </c>
      <c r="C120" s="205">
        <v>228</v>
      </c>
      <c r="D120" s="206">
        <v>5</v>
      </c>
      <c r="E120" s="206">
        <v>2</v>
      </c>
      <c r="F120" s="193" t="s">
        <v>166</v>
      </c>
      <c r="G120" s="215">
        <v>0</v>
      </c>
      <c r="H120" s="203">
        <f>H121</f>
        <v>103</v>
      </c>
      <c r="I120" s="203">
        <f>I121</f>
        <v>0</v>
      </c>
      <c r="J120" s="186">
        <f t="shared" si="9"/>
        <v>0</v>
      </c>
    </row>
    <row r="121" spans="2:10" ht="31.5" customHeight="1">
      <c r="B121" s="165" t="s">
        <v>110</v>
      </c>
      <c r="C121" s="205">
        <v>228</v>
      </c>
      <c r="D121" s="206">
        <v>5</v>
      </c>
      <c r="E121" s="206">
        <v>2</v>
      </c>
      <c r="F121" s="193" t="s">
        <v>169</v>
      </c>
      <c r="G121" s="216">
        <v>200</v>
      </c>
      <c r="H121" s="203">
        <f>H122</f>
        <v>103</v>
      </c>
      <c r="I121" s="203">
        <f>I122</f>
        <v>0</v>
      </c>
      <c r="J121" s="186">
        <f t="shared" si="9"/>
        <v>0</v>
      </c>
    </row>
    <row r="122" spans="2:10" ht="45">
      <c r="B122" s="181" t="s">
        <v>134</v>
      </c>
      <c r="C122" s="205">
        <v>228</v>
      </c>
      <c r="D122" s="206">
        <v>5</v>
      </c>
      <c r="E122" s="206">
        <v>2</v>
      </c>
      <c r="F122" s="193" t="s">
        <v>169</v>
      </c>
      <c r="G122" s="216">
        <v>240</v>
      </c>
      <c r="H122" s="203">
        <v>103</v>
      </c>
      <c r="I122" s="203">
        <v>0</v>
      </c>
      <c r="J122" s="186">
        <f t="shared" si="9"/>
        <v>0</v>
      </c>
    </row>
    <row r="123" spans="2:10" ht="89.25" customHeight="1">
      <c r="B123" s="181" t="s">
        <v>170</v>
      </c>
      <c r="C123" s="205">
        <v>228</v>
      </c>
      <c r="D123" s="206">
        <v>5</v>
      </c>
      <c r="E123" s="206">
        <v>2</v>
      </c>
      <c r="F123" s="193" t="s">
        <v>166</v>
      </c>
      <c r="G123" s="215">
        <v>0</v>
      </c>
      <c r="H123" s="203">
        <f>H124</f>
        <v>406.6</v>
      </c>
      <c r="I123" s="203">
        <f>I124</f>
        <v>0</v>
      </c>
      <c r="J123" s="186">
        <f t="shared" si="9"/>
        <v>0</v>
      </c>
    </row>
    <row r="124" spans="2:10" ht="30">
      <c r="B124" s="165" t="s">
        <v>110</v>
      </c>
      <c r="C124" s="205">
        <v>228</v>
      </c>
      <c r="D124" s="206">
        <v>5</v>
      </c>
      <c r="E124" s="206">
        <v>2</v>
      </c>
      <c r="F124" s="193" t="s">
        <v>171</v>
      </c>
      <c r="G124" s="216">
        <v>200</v>
      </c>
      <c r="H124" s="203">
        <f>H125</f>
        <v>406.6</v>
      </c>
      <c r="I124" s="203">
        <f>I125</f>
        <v>0</v>
      </c>
      <c r="J124" s="186">
        <f t="shared" si="9"/>
        <v>0</v>
      </c>
    </row>
    <row r="125" spans="2:10" ht="45">
      <c r="B125" s="181" t="s">
        <v>134</v>
      </c>
      <c r="C125" s="205">
        <v>228</v>
      </c>
      <c r="D125" s="206">
        <v>5</v>
      </c>
      <c r="E125" s="206">
        <v>2</v>
      </c>
      <c r="F125" s="193" t="s">
        <v>171</v>
      </c>
      <c r="G125" s="216">
        <v>240</v>
      </c>
      <c r="H125" s="203">
        <v>406.6</v>
      </c>
      <c r="I125" s="178">
        <v>0</v>
      </c>
      <c r="J125" s="186">
        <f t="shared" si="9"/>
        <v>0</v>
      </c>
    </row>
    <row r="126" spans="2:10" ht="14.25">
      <c r="B126" s="197" t="s">
        <v>172</v>
      </c>
      <c r="C126" s="174">
        <v>228</v>
      </c>
      <c r="D126" s="198">
        <v>5</v>
      </c>
      <c r="E126" s="198">
        <v>3</v>
      </c>
      <c r="F126" s="199" t="s">
        <v>94</v>
      </c>
      <c r="G126" s="200">
        <v>0</v>
      </c>
      <c r="H126" s="201">
        <f>H127+H144</f>
        <v>4239.700000000001</v>
      </c>
      <c r="I126" s="201">
        <f>I127+I144</f>
        <v>2886.8</v>
      </c>
      <c r="J126" s="175">
        <f t="shared" si="9"/>
        <v>68.08972332948086</v>
      </c>
    </row>
    <row r="127" spans="2:10" ht="18" customHeight="1">
      <c r="B127" s="217" t="s">
        <v>124</v>
      </c>
      <c r="C127" s="174">
        <v>228</v>
      </c>
      <c r="D127" s="198">
        <v>5</v>
      </c>
      <c r="E127" s="198">
        <v>3</v>
      </c>
      <c r="F127" s="218">
        <v>2500000000</v>
      </c>
      <c r="G127" s="200">
        <v>0</v>
      </c>
      <c r="H127" s="201">
        <f>H128</f>
        <v>4104.6</v>
      </c>
      <c r="I127" s="201">
        <f>I128</f>
        <v>2826.5</v>
      </c>
      <c r="J127" s="175">
        <f t="shared" si="9"/>
        <v>68.86176484919359</v>
      </c>
    </row>
    <row r="128" spans="2:10" ht="15">
      <c r="B128" s="217" t="s">
        <v>173</v>
      </c>
      <c r="C128" s="176">
        <v>228</v>
      </c>
      <c r="D128" s="196">
        <v>5</v>
      </c>
      <c r="E128" s="196">
        <v>3</v>
      </c>
      <c r="F128" s="219">
        <v>2540000000</v>
      </c>
      <c r="G128" s="168">
        <v>0</v>
      </c>
      <c r="H128" s="203">
        <f>H129+H132+H135+H138+H141</f>
        <v>4104.6</v>
      </c>
      <c r="I128" s="203">
        <f>I129+I132+I135+I138+I141</f>
        <v>2826.5</v>
      </c>
      <c r="J128" s="186">
        <f t="shared" si="9"/>
        <v>68.86176484919359</v>
      </c>
    </row>
    <row r="129" spans="2:10" ht="15">
      <c r="B129" s="217" t="s">
        <v>174</v>
      </c>
      <c r="C129" s="176">
        <v>228</v>
      </c>
      <c r="D129" s="196">
        <v>5</v>
      </c>
      <c r="E129" s="196">
        <v>3</v>
      </c>
      <c r="F129" s="219">
        <v>2540000010</v>
      </c>
      <c r="G129" s="191">
        <v>0</v>
      </c>
      <c r="H129" s="203">
        <f>H130</f>
        <v>612</v>
      </c>
      <c r="I129" s="204">
        <f>I130</f>
        <v>425.5</v>
      </c>
      <c r="J129" s="186">
        <f t="shared" si="9"/>
        <v>69.52614379084967</v>
      </c>
    </row>
    <row r="130" spans="2:10" ht="30">
      <c r="B130" s="165" t="s">
        <v>110</v>
      </c>
      <c r="C130" s="176">
        <v>228</v>
      </c>
      <c r="D130" s="196">
        <v>5</v>
      </c>
      <c r="E130" s="196">
        <v>3</v>
      </c>
      <c r="F130" s="219">
        <v>2540000010</v>
      </c>
      <c r="G130" s="191">
        <v>200</v>
      </c>
      <c r="H130" s="203">
        <f>H131</f>
        <v>612</v>
      </c>
      <c r="I130" s="220">
        <f>I131</f>
        <v>425.5</v>
      </c>
      <c r="J130" s="186">
        <f t="shared" si="9"/>
        <v>69.52614379084967</v>
      </c>
    </row>
    <row r="131" spans="2:10" ht="45">
      <c r="B131" s="165" t="s">
        <v>111</v>
      </c>
      <c r="C131" s="176">
        <v>228</v>
      </c>
      <c r="D131" s="196">
        <v>5</v>
      </c>
      <c r="E131" s="196">
        <v>3</v>
      </c>
      <c r="F131" s="219">
        <v>2540000010</v>
      </c>
      <c r="G131" s="191">
        <v>240</v>
      </c>
      <c r="H131" s="203">
        <v>612</v>
      </c>
      <c r="I131" s="178">
        <v>425.5</v>
      </c>
      <c r="J131" s="186">
        <f t="shared" si="9"/>
        <v>69.52614379084967</v>
      </c>
    </row>
    <row r="132" spans="2:10" ht="30">
      <c r="B132" s="217" t="s">
        <v>175</v>
      </c>
      <c r="C132" s="176">
        <v>228</v>
      </c>
      <c r="D132" s="196">
        <v>5</v>
      </c>
      <c r="E132" s="196">
        <v>3</v>
      </c>
      <c r="F132" s="219">
        <v>2540000020</v>
      </c>
      <c r="G132" s="191">
        <v>0</v>
      </c>
      <c r="H132" s="203">
        <f>H134</f>
        <v>868.5</v>
      </c>
      <c r="I132" s="204">
        <f>I134</f>
        <v>847.3</v>
      </c>
      <c r="J132" s="186">
        <f t="shared" si="9"/>
        <v>97.55900978698907</v>
      </c>
    </row>
    <row r="133" spans="2:10" ht="30">
      <c r="B133" s="165" t="s">
        <v>110</v>
      </c>
      <c r="C133" s="176">
        <v>228</v>
      </c>
      <c r="D133" s="196">
        <v>5</v>
      </c>
      <c r="E133" s="196">
        <v>3</v>
      </c>
      <c r="F133" s="219">
        <v>2540000020</v>
      </c>
      <c r="G133" s="191">
        <v>200</v>
      </c>
      <c r="H133" s="203">
        <f>H134</f>
        <v>868.5</v>
      </c>
      <c r="I133" s="220">
        <f>I134</f>
        <v>847.3</v>
      </c>
      <c r="J133" s="186">
        <f aca="true" t="shared" si="10" ref="J133:J164">I133/H133*100</f>
        <v>97.55900978698907</v>
      </c>
    </row>
    <row r="134" spans="2:10" ht="45">
      <c r="B134" s="165" t="s">
        <v>111</v>
      </c>
      <c r="C134" s="176">
        <v>228</v>
      </c>
      <c r="D134" s="196">
        <v>5</v>
      </c>
      <c r="E134" s="196">
        <v>3</v>
      </c>
      <c r="F134" s="219">
        <v>2540000020</v>
      </c>
      <c r="G134" s="191">
        <v>240</v>
      </c>
      <c r="H134" s="203">
        <v>868.5</v>
      </c>
      <c r="I134" s="178">
        <v>847.3</v>
      </c>
      <c r="J134" s="186">
        <f t="shared" si="10"/>
        <v>97.55900978698907</v>
      </c>
    </row>
    <row r="135" spans="2:10" ht="30">
      <c r="B135" s="217" t="s">
        <v>176</v>
      </c>
      <c r="C135" s="176">
        <v>228</v>
      </c>
      <c r="D135" s="196">
        <v>5</v>
      </c>
      <c r="E135" s="196">
        <v>3</v>
      </c>
      <c r="F135" s="219">
        <v>2540000030</v>
      </c>
      <c r="G135" s="191">
        <v>0</v>
      </c>
      <c r="H135" s="203">
        <f>H137</f>
        <v>1097.5</v>
      </c>
      <c r="I135" s="204">
        <f>I137</f>
        <v>864.7</v>
      </c>
      <c r="J135" s="186">
        <f t="shared" si="10"/>
        <v>78.78815489749431</v>
      </c>
    </row>
    <row r="136" spans="2:10" ht="30">
      <c r="B136" s="165" t="s">
        <v>110</v>
      </c>
      <c r="C136" s="176">
        <v>228</v>
      </c>
      <c r="D136" s="196">
        <v>5</v>
      </c>
      <c r="E136" s="196">
        <v>3</v>
      </c>
      <c r="F136" s="219">
        <v>2540000030</v>
      </c>
      <c r="G136" s="191">
        <v>200</v>
      </c>
      <c r="H136" s="221">
        <f>H137</f>
        <v>1097.5</v>
      </c>
      <c r="I136" s="222">
        <f>I137</f>
        <v>864.7</v>
      </c>
      <c r="J136" s="186">
        <f t="shared" si="10"/>
        <v>78.78815489749431</v>
      </c>
    </row>
    <row r="137" spans="2:10" ht="45">
      <c r="B137" s="165" t="s">
        <v>177</v>
      </c>
      <c r="C137" s="176">
        <v>228</v>
      </c>
      <c r="D137" s="196">
        <v>5</v>
      </c>
      <c r="E137" s="196">
        <v>3</v>
      </c>
      <c r="F137" s="219">
        <v>2540000030</v>
      </c>
      <c r="G137" s="191">
        <v>240</v>
      </c>
      <c r="H137" s="203">
        <v>1097.5</v>
      </c>
      <c r="I137" s="178">
        <v>864.7</v>
      </c>
      <c r="J137" s="186">
        <f t="shared" si="10"/>
        <v>78.78815489749431</v>
      </c>
    </row>
    <row r="138" spans="2:10" s="223" customFormat="1" ht="15">
      <c r="B138" s="217" t="s">
        <v>178</v>
      </c>
      <c r="C138" s="176">
        <v>228</v>
      </c>
      <c r="D138" s="196">
        <v>5</v>
      </c>
      <c r="E138" s="196">
        <v>3</v>
      </c>
      <c r="F138" s="219">
        <v>2540000040</v>
      </c>
      <c r="G138" s="191">
        <v>0</v>
      </c>
      <c r="H138" s="203">
        <f>H140</f>
        <v>100</v>
      </c>
      <c r="I138" s="204">
        <f>I140</f>
        <v>69.9</v>
      </c>
      <c r="J138" s="186">
        <f t="shared" si="10"/>
        <v>69.9</v>
      </c>
    </row>
    <row r="139" spans="2:10" s="223" customFormat="1" ht="30">
      <c r="B139" s="165" t="s">
        <v>110</v>
      </c>
      <c r="C139" s="176">
        <v>228</v>
      </c>
      <c r="D139" s="196">
        <v>5</v>
      </c>
      <c r="E139" s="196">
        <v>3</v>
      </c>
      <c r="F139" s="219">
        <v>2540000040</v>
      </c>
      <c r="G139" s="191">
        <v>200</v>
      </c>
      <c r="H139" s="203">
        <f>H140</f>
        <v>100</v>
      </c>
      <c r="I139" s="220">
        <f>I140</f>
        <v>69.9</v>
      </c>
      <c r="J139" s="186">
        <f t="shared" si="10"/>
        <v>69.9</v>
      </c>
    </row>
    <row r="140" spans="2:10" s="223" customFormat="1" ht="45">
      <c r="B140" s="165" t="s">
        <v>111</v>
      </c>
      <c r="C140" s="176">
        <v>228</v>
      </c>
      <c r="D140" s="196">
        <v>5</v>
      </c>
      <c r="E140" s="196">
        <v>3</v>
      </c>
      <c r="F140" s="219">
        <v>2540000040</v>
      </c>
      <c r="G140" s="191">
        <v>240</v>
      </c>
      <c r="H140" s="203">
        <v>100</v>
      </c>
      <c r="I140" s="178">
        <v>69.9</v>
      </c>
      <c r="J140" s="186">
        <f t="shared" si="10"/>
        <v>69.9</v>
      </c>
    </row>
    <row r="141" spans="2:10" ht="18.75" customHeight="1">
      <c r="B141" s="217" t="s">
        <v>179</v>
      </c>
      <c r="C141" s="176">
        <v>228</v>
      </c>
      <c r="D141" s="196">
        <v>5</v>
      </c>
      <c r="E141" s="196">
        <v>3</v>
      </c>
      <c r="F141" s="219">
        <v>2540000050</v>
      </c>
      <c r="G141" s="191">
        <v>0</v>
      </c>
      <c r="H141" s="203">
        <f>H143</f>
        <v>1426.6</v>
      </c>
      <c r="I141" s="204">
        <f>I143</f>
        <v>619.1</v>
      </c>
      <c r="J141" s="186">
        <f t="shared" si="10"/>
        <v>43.39688770503295</v>
      </c>
    </row>
    <row r="142" spans="2:10" ht="30">
      <c r="B142" s="165" t="s">
        <v>110</v>
      </c>
      <c r="C142" s="176">
        <v>228</v>
      </c>
      <c r="D142" s="196">
        <v>5</v>
      </c>
      <c r="E142" s="196">
        <v>3</v>
      </c>
      <c r="F142" s="219">
        <v>2540000050</v>
      </c>
      <c r="G142" s="191">
        <v>200</v>
      </c>
      <c r="H142" s="203">
        <f>H143</f>
        <v>1426.6</v>
      </c>
      <c r="I142" s="220">
        <f>I143</f>
        <v>619.1</v>
      </c>
      <c r="J142" s="186">
        <f t="shared" si="10"/>
        <v>43.39688770503295</v>
      </c>
    </row>
    <row r="143" spans="2:10" ht="45">
      <c r="B143" s="165" t="s">
        <v>111</v>
      </c>
      <c r="C143" s="176">
        <v>228</v>
      </c>
      <c r="D143" s="196">
        <v>5</v>
      </c>
      <c r="E143" s="196">
        <v>3</v>
      </c>
      <c r="F143" s="219">
        <v>2540000050</v>
      </c>
      <c r="G143" s="191">
        <v>240</v>
      </c>
      <c r="H143" s="203">
        <v>1426.6</v>
      </c>
      <c r="I143" s="178">
        <v>619.1</v>
      </c>
      <c r="J143" s="186">
        <f t="shared" si="10"/>
        <v>43.39688770503295</v>
      </c>
    </row>
    <row r="144" spans="2:10" ht="15">
      <c r="B144" s="165" t="s">
        <v>148</v>
      </c>
      <c r="C144" s="176">
        <v>228</v>
      </c>
      <c r="D144" s="196">
        <v>5</v>
      </c>
      <c r="E144" s="196">
        <v>3</v>
      </c>
      <c r="F144" s="224" t="s">
        <v>94</v>
      </c>
      <c r="G144" s="191">
        <v>0</v>
      </c>
      <c r="H144" s="203">
        <f aca="true" t="shared" si="11" ref="H144:I147">H145</f>
        <v>135.1</v>
      </c>
      <c r="I144" s="220">
        <f t="shared" si="11"/>
        <v>60.3</v>
      </c>
      <c r="J144" s="186">
        <f t="shared" si="10"/>
        <v>44.63360473723168</v>
      </c>
    </row>
    <row r="145" spans="2:10" ht="16.5" customHeight="1">
      <c r="B145" s="165" t="s">
        <v>131</v>
      </c>
      <c r="C145" s="205">
        <v>228</v>
      </c>
      <c r="D145" s="206">
        <v>5</v>
      </c>
      <c r="E145" s="206">
        <v>3</v>
      </c>
      <c r="F145" s="224" t="s">
        <v>94</v>
      </c>
      <c r="G145" s="207">
        <v>0</v>
      </c>
      <c r="H145" s="203">
        <f t="shared" si="11"/>
        <v>135.1</v>
      </c>
      <c r="I145" s="203">
        <f t="shared" si="11"/>
        <v>60.3</v>
      </c>
      <c r="J145" s="186">
        <f t="shared" si="10"/>
        <v>44.63360473723168</v>
      </c>
    </row>
    <row r="146" spans="2:10" ht="45">
      <c r="B146" s="225" t="s">
        <v>180</v>
      </c>
      <c r="C146" s="212">
        <v>228</v>
      </c>
      <c r="D146" s="196">
        <v>5</v>
      </c>
      <c r="E146" s="196">
        <v>3</v>
      </c>
      <c r="F146" s="193" t="s">
        <v>181</v>
      </c>
      <c r="G146" s="193">
        <v>0</v>
      </c>
      <c r="H146" s="214">
        <f t="shared" si="11"/>
        <v>135.1</v>
      </c>
      <c r="I146" s="214">
        <f t="shared" si="11"/>
        <v>60.3</v>
      </c>
      <c r="J146" s="186">
        <f t="shared" si="10"/>
        <v>44.63360473723168</v>
      </c>
    </row>
    <row r="147" spans="2:10" ht="30">
      <c r="B147" s="226" t="s">
        <v>110</v>
      </c>
      <c r="C147" s="212">
        <v>228</v>
      </c>
      <c r="D147" s="196">
        <v>5</v>
      </c>
      <c r="E147" s="196">
        <v>3</v>
      </c>
      <c r="F147" s="193" t="s">
        <v>181</v>
      </c>
      <c r="G147" s="193">
        <v>200</v>
      </c>
      <c r="H147" s="214">
        <f t="shared" si="11"/>
        <v>135.1</v>
      </c>
      <c r="I147" s="214">
        <f t="shared" si="11"/>
        <v>60.3</v>
      </c>
      <c r="J147" s="186">
        <f t="shared" si="10"/>
        <v>44.63360473723168</v>
      </c>
    </row>
    <row r="148" spans="2:10" ht="45">
      <c r="B148" s="226" t="s">
        <v>111</v>
      </c>
      <c r="C148" s="212">
        <v>228</v>
      </c>
      <c r="D148" s="206">
        <v>5</v>
      </c>
      <c r="E148" s="206">
        <v>3</v>
      </c>
      <c r="F148" s="193" t="s">
        <v>181</v>
      </c>
      <c r="G148" s="193">
        <v>240</v>
      </c>
      <c r="H148" s="214">
        <v>135.1</v>
      </c>
      <c r="I148" s="227">
        <v>60.3</v>
      </c>
      <c r="J148" s="186">
        <f t="shared" si="10"/>
        <v>44.63360473723168</v>
      </c>
    </row>
    <row r="149" spans="2:10" ht="28.5">
      <c r="B149" s="228" t="s">
        <v>182</v>
      </c>
      <c r="C149" s="229">
        <v>228</v>
      </c>
      <c r="D149" s="230">
        <v>5</v>
      </c>
      <c r="E149" s="230">
        <v>5</v>
      </c>
      <c r="F149" s="231">
        <v>2720000000</v>
      </c>
      <c r="G149" s="232">
        <v>0</v>
      </c>
      <c r="H149" s="233">
        <f aca="true" t="shared" si="12" ref="H149:I152">H150</f>
        <v>5.3</v>
      </c>
      <c r="I149" s="234">
        <f t="shared" si="12"/>
        <v>0</v>
      </c>
      <c r="J149" s="175">
        <f t="shared" si="10"/>
        <v>0</v>
      </c>
    </row>
    <row r="150" spans="2:10" ht="48.75" customHeight="1">
      <c r="B150" s="211" t="s">
        <v>116</v>
      </c>
      <c r="C150" s="212">
        <v>228</v>
      </c>
      <c r="D150" s="196">
        <v>5</v>
      </c>
      <c r="E150" s="196">
        <v>5</v>
      </c>
      <c r="F150" s="193">
        <v>2720000000</v>
      </c>
      <c r="G150" s="215">
        <v>0</v>
      </c>
      <c r="H150" s="214">
        <f t="shared" si="12"/>
        <v>5.3</v>
      </c>
      <c r="I150" s="235">
        <f t="shared" si="12"/>
        <v>0</v>
      </c>
      <c r="J150" s="186">
        <f t="shared" si="10"/>
        <v>0</v>
      </c>
    </row>
    <row r="151" spans="2:10" ht="90">
      <c r="B151" s="211" t="s">
        <v>183</v>
      </c>
      <c r="C151" s="212">
        <v>228</v>
      </c>
      <c r="D151" s="196">
        <v>5</v>
      </c>
      <c r="E151" s="196">
        <v>5</v>
      </c>
      <c r="F151" s="193">
        <v>2720005280</v>
      </c>
      <c r="G151" s="215">
        <v>0</v>
      </c>
      <c r="H151" s="214">
        <f t="shared" si="12"/>
        <v>5.3</v>
      </c>
      <c r="I151" s="235">
        <f t="shared" si="12"/>
        <v>0</v>
      </c>
      <c r="J151" s="186">
        <f t="shared" si="10"/>
        <v>0</v>
      </c>
    </row>
    <row r="152" spans="2:10" ht="15">
      <c r="B152" s="211" t="s">
        <v>118</v>
      </c>
      <c r="C152" s="212">
        <v>228</v>
      </c>
      <c r="D152" s="196">
        <v>5</v>
      </c>
      <c r="E152" s="196">
        <v>5</v>
      </c>
      <c r="F152" s="193">
        <v>2720005280</v>
      </c>
      <c r="G152" s="215">
        <v>540</v>
      </c>
      <c r="H152" s="214">
        <f t="shared" si="12"/>
        <v>5.3</v>
      </c>
      <c r="I152" s="235">
        <f t="shared" si="12"/>
        <v>0</v>
      </c>
      <c r="J152" s="186">
        <f t="shared" si="10"/>
        <v>0</v>
      </c>
    </row>
    <row r="153" spans="2:10" ht="15">
      <c r="B153" s="208" t="s">
        <v>58</v>
      </c>
      <c r="C153" s="236">
        <v>228</v>
      </c>
      <c r="D153" s="206">
        <v>5</v>
      </c>
      <c r="E153" s="206">
        <v>5</v>
      </c>
      <c r="F153" s="209">
        <v>2720005280</v>
      </c>
      <c r="G153" s="209">
        <v>540</v>
      </c>
      <c r="H153" s="237">
        <v>5.3</v>
      </c>
      <c r="I153" s="178">
        <v>0</v>
      </c>
      <c r="J153" s="186">
        <f t="shared" si="10"/>
        <v>0</v>
      </c>
    </row>
    <row r="154" spans="2:10" ht="15">
      <c r="B154" s="165" t="s">
        <v>184</v>
      </c>
      <c r="C154" s="174">
        <v>228</v>
      </c>
      <c r="D154" s="198">
        <v>8</v>
      </c>
      <c r="E154" s="198">
        <v>0</v>
      </c>
      <c r="F154" s="199" t="s">
        <v>94</v>
      </c>
      <c r="G154" s="200">
        <v>0</v>
      </c>
      <c r="H154" s="201">
        <f aca="true" t="shared" si="13" ref="H154:I158">H155</f>
        <v>10</v>
      </c>
      <c r="I154" s="238">
        <f t="shared" si="13"/>
        <v>0</v>
      </c>
      <c r="J154" s="175">
        <f t="shared" si="10"/>
        <v>0</v>
      </c>
    </row>
    <row r="155" spans="2:10" ht="15">
      <c r="B155" s="165" t="s">
        <v>185</v>
      </c>
      <c r="C155" s="174">
        <v>228</v>
      </c>
      <c r="D155" s="198">
        <v>8</v>
      </c>
      <c r="E155" s="198">
        <v>1</v>
      </c>
      <c r="F155" s="199" t="s">
        <v>94</v>
      </c>
      <c r="G155" s="200">
        <v>0</v>
      </c>
      <c r="H155" s="201">
        <f t="shared" si="13"/>
        <v>10</v>
      </c>
      <c r="I155" s="238">
        <f t="shared" si="13"/>
        <v>0</v>
      </c>
      <c r="J155" s="175">
        <f t="shared" si="10"/>
        <v>0</v>
      </c>
    </row>
    <row r="156" spans="2:10" ht="45">
      <c r="B156" s="183" t="s">
        <v>116</v>
      </c>
      <c r="C156" s="176">
        <v>228</v>
      </c>
      <c r="D156" s="196">
        <v>8</v>
      </c>
      <c r="E156" s="196">
        <v>1</v>
      </c>
      <c r="F156" s="219">
        <v>2720000000</v>
      </c>
      <c r="G156" s="191">
        <v>0</v>
      </c>
      <c r="H156" s="203">
        <f t="shared" si="13"/>
        <v>10</v>
      </c>
      <c r="I156" s="220">
        <f t="shared" si="13"/>
        <v>0</v>
      </c>
      <c r="J156" s="186">
        <f t="shared" si="10"/>
        <v>0</v>
      </c>
    </row>
    <row r="157" spans="2:10" ht="45">
      <c r="B157" s="165" t="s">
        <v>186</v>
      </c>
      <c r="C157" s="176">
        <v>228</v>
      </c>
      <c r="D157" s="196">
        <v>8</v>
      </c>
      <c r="E157" s="196">
        <v>1</v>
      </c>
      <c r="F157" s="219">
        <v>2720013000</v>
      </c>
      <c r="G157" s="191">
        <v>0</v>
      </c>
      <c r="H157" s="203">
        <f t="shared" si="13"/>
        <v>10</v>
      </c>
      <c r="I157" s="220">
        <f t="shared" si="13"/>
        <v>0</v>
      </c>
      <c r="J157" s="186">
        <f t="shared" si="10"/>
        <v>0</v>
      </c>
    </row>
    <row r="158" spans="2:10" ht="15">
      <c r="B158" s="165" t="s">
        <v>118</v>
      </c>
      <c r="C158" s="176">
        <v>228</v>
      </c>
      <c r="D158" s="196">
        <v>8</v>
      </c>
      <c r="E158" s="196">
        <v>1</v>
      </c>
      <c r="F158" s="219">
        <v>2720012000</v>
      </c>
      <c r="G158" s="191">
        <v>500</v>
      </c>
      <c r="H158" s="203">
        <f t="shared" si="13"/>
        <v>10</v>
      </c>
      <c r="I158" s="220">
        <f t="shared" si="13"/>
        <v>0</v>
      </c>
      <c r="J158" s="186">
        <f t="shared" si="10"/>
        <v>0</v>
      </c>
    </row>
    <row r="159" spans="2:32" ht="15">
      <c r="B159" s="165" t="s">
        <v>58</v>
      </c>
      <c r="C159" s="176">
        <v>228</v>
      </c>
      <c r="D159" s="196">
        <v>8</v>
      </c>
      <c r="E159" s="196">
        <v>1</v>
      </c>
      <c r="F159" s="219">
        <v>2720012000</v>
      </c>
      <c r="G159" s="191">
        <v>540</v>
      </c>
      <c r="H159" s="203">
        <v>10</v>
      </c>
      <c r="I159" s="178">
        <v>0</v>
      </c>
      <c r="J159" s="186">
        <f t="shared" si="10"/>
        <v>0</v>
      </c>
      <c r="AF159" s="239"/>
    </row>
    <row r="160" spans="1:136" s="242" customFormat="1" ht="14.25">
      <c r="A160" s="240"/>
      <c r="B160" s="157" t="s">
        <v>187</v>
      </c>
      <c r="C160" s="174">
        <v>228</v>
      </c>
      <c r="D160" s="159">
        <v>11</v>
      </c>
      <c r="E160" s="159">
        <v>0</v>
      </c>
      <c r="F160" s="173" t="s">
        <v>94</v>
      </c>
      <c r="G160" s="161">
        <v>0</v>
      </c>
      <c r="H160" s="175">
        <f>H161</f>
        <v>1052</v>
      </c>
      <c r="I160" s="241">
        <f>I161</f>
        <v>955.9</v>
      </c>
      <c r="J160" s="175">
        <f t="shared" si="10"/>
        <v>90.86501901140684</v>
      </c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40"/>
      <c r="AX160" s="240"/>
      <c r="AY160" s="240"/>
      <c r="AZ160" s="240"/>
      <c r="BA160" s="240"/>
      <c r="BB160" s="240"/>
      <c r="BC160" s="240"/>
      <c r="BD160" s="240"/>
      <c r="BE160" s="240"/>
      <c r="BF160" s="240"/>
      <c r="BG160" s="240"/>
      <c r="BH160" s="240"/>
      <c r="BI160" s="240"/>
      <c r="BJ160" s="240"/>
      <c r="BK160" s="240"/>
      <c r="BL160" s="240"/>
      <c r="BM160" s="240"/>
      <c r="BN160" s="240"/>
      <c r="BO160" s="240"/>
      <c r="BP160" s="240"/>
      <c r="BQ160" s="240"/>
      <c r="BR160" s="240"/>
      <c r="BS160" s="240"/>
      <c r="BT160" s="240"/>
      <c r="BU160" s="240"/>
      <c r="BV160" s="240"/>
      <c r="BW160" s="240"/>
      <c r="BX160" s="240"/>
      <c r="BY160" s="240"/>
      <c r="BZ160" s="240"/>
      <c r="CA160" s="240"/>
      <c r="CB160" s="240"/>
      <c r="CC160" s="240"/>
      <c r="CD160" s="240"/>
      <c r="CE160" s="240"/>
      <c r="CF160" s="240"/>
      <c r="CG160" s="240"/>
      <c r="CH160" s="240"/>
      <c r="CI160" s="240"/>
      <c r="CJ160" s="240"/>
      <c r="CK160" s="240"/>
      <c r="CL160" s="240"/>
      <c r="CM160" s="240"/>
      <c r="CN160" s="240"/>
      <c r="CO160" s="240"/>
      <c r="CP160" s="240"/>
      <c r="CQ160" s="240"/>
      <c r="CR160" s="240"/>
      <c r="CS160" s="240"/>
      <c r="CT160" s="240"/>
      <c r="CU160" s="240"/>
      <c r="CV160" s="240"/>
      <c r="CW160" s="240"/>
      <c r="CX160" s="240"/>
      <c r="CY160" s="240"/>
      <c r="CZ160" s="240"/>
      <c r="DA160" s="240"/>
      <c r="DB160" s="240"/>
      <c r="DC160" s="240"/>
      <c r="DD160" s="240"/>
      <c r="DE160" s="240"/>
      <c r="DF160" s="240"/>
      <c r="DG160" s="240"/>
      <c r="DH160" s="240"/>
      <c r="DI160" s="240"/>
      <c r="DJ160" s="240"/>
      <c r="DK160" s="240"/>
      <c r="DL160" s="240"/>
      <c r="DM160" s="240"/>
      <c r="DN160" s="240"/>
      <c r="DO160" s="240"/>
      <c r="DP160" s="240"/>
      <c r="DQ160" s="240"/>
      <c r="DR160" s="240"/>
      <c r="DS160" s="240"/>
      <c r="DT160" s="240"/>
      <c r="DU160" s="240"/>
      <c r="DV160" s="240"/>
      <c r="DW160" s="240"/>
      <c r="DX160" s="240"/>
      <c r="DY160" s="240"/>
      <c r="DZ160" s="240"/>
      <c r="EA160" s="240"/>
      <c r="EB160" s="240"/>
      <c r="EC160" s="240"/>
      <c r="ED160" s="240"/>
      <c r="EE160" s="240"/>
      <c r="EF160" s="240"/>
    </row>
    <row r="161" spans="1:136" s="242" customFormat="1" ht="15">
      <c r="A161" s="240"/>
      <c r="B161" s="165" t="s">
        <v>188</v>
      </c>
      <c r="C161" s="176">
        <v>228</v>
      </c>
      <c r="D161" s="167">
        <v>11</v>
      </c>
      <c r="E161" s="167">
        <v>1</v>
      </c>
      <c r="F161" s="160" t="s">
        <v>94</v>
      </c>
      <c r="G161" s="168">
        <v>0</v>
      </c>
      <c r="H161" s="186">
        <f>H164</f>
        <v>1052</v>
      </c>
      <c r="I161" s="178">
        <f>I164</f>
        <v>955.9</v>
      </c>
      <c r="J161" s="186">
        <f t="shared" si="10"/>
        <v>90.86501901140684</v>
      </c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40"/>
      <c r="AT161" s="240"/>
      <c r="AU161" s="240"/>
      <c r="AV161" s="240"/>
      <c r="AW161" s="240"/>
      <c r="AX161" s="240"/>
      <c r="AY161" s="240"/>
      <c r="AZ161" s="240"/>
      <c r="BA161" s="240"/>
      <c r="BB161" s="240"/>
      <c r="BC161" s="240"/>
      <c r="BD161" s="240"/>
      <c r="BE161" s="240"/>
      <c r="BF161" s="240"/>
      <c r="BG161" s="240"/>
      <c r="BH161" s="240"/>
      <c r="BI161" s="240"/>
      <c r="BJ161" s="240"/>
      <c r="BK161" s="240"/>
      <c r="BL161" s="240"/>
      <c r="BM161" s="240"/>
      <c r="BN161" s="240"/>
      <c r="BO161" s="240"/>
      <c r="BP161" s="240"/>
      <c r="BQ161" s="240"/>
      <c r="BR161" s="240"/>
      <c r="BS161" s="240"/>
      <c r="BT161" s="240"/>
      <c r="BU161" s="240"/>
      <c r="BV161" s="240"/>
      <c r="BW161" s="240"/>
      <c r="BX161" s="240"/>
      <c r="BY161" s="240"/>
      <c r="BZ161" s="240"/>
      <c r="CA161" s="240"/>
      <c r="CB161" s="240"/>
      <c r="CC161" s="240"/>
      <c r="CD161" s="240"/>
      <c r="CE161" s="240"/>
      <c r="CF161" s="240"/>
      <c r="CG161" s="240"/>
      <c r="CH161" s="240"/>
      <c r="CI161" s="240"/>
      <c r="CJ161" s="240"/>
      <c r="CK161" s="240"/>
      <c r="CL161" s="240"/>
      <c r="CM161" s="240"/>
      <c r="CN161" s="240"/>
      <c r="CO161" s="240"/>
      <c r="CP161" s="240"/>
      <c r="CQ161" s="240"/>
      <c r="CR161" s="240"/>
      <c r="CS161" s="240"/>
      <c r="CT161" s="240"/>
      <c r="CU161" s="240"/>
      <c r="CV161" s="240"/>
      <c r="CW161" s="240"/>
      <c r="CX161" s="240"/>
      <c r="CY161" s="240"/>
      <c r="CZ161" s="240"/>
      <c r="DA161" s="240"/>
      <c r="DB161" s="240"/>
      <c r="DC161" s="240"/>
      <c r="DD161" s="240"/>
      <c r="DE161" s="240"/>
      <c r="DF161" s="240"/>
      <c r="DG161" s="240"/>
      <c r="DH161" s="240"/>
      <c r="DI161" s="240"/>
      <c r="DJ161" s="240"/>
      <c r="DK161" s="240"/>
      <c r="DL161" s="240"/>
      <c r="DM161" s="240"/>
      <c r="DN161" s="240"/>
      <c r="DO161" s="240"/>
      <c r="DP161" s="240"/>
      <c r="DQ161" s="240"/>
      <c r="DR161" s="240"/>
      <c r="DS161" s="240"/>
      <c r="DT161" s="240"/>
      <c r="DU161" s="240"/>
      <c r="DV161" s="240"/>
      <c r="DW161" s="240"/>
      <c r="DX161" s="240"/>
      <c r="DY161" s="240"/>
      <c r="DZ161" s="240"/>
      <c r="EA161" s="240"/>
      <c r="EB161" s="240"/>
      <c r="EC161" s="240"/>
      <c r="ED161" s="240"/>
      <c r="EE161" s="240"/>
      <c r="EF161" s="240"/>
    </row>
    <row r="162" spans="1:136" s="242" customFormat="1" ht="15">
      <c r="A162" s="240"/>
      <c r="B162" s="165" t="s">
        <v>131</v>
      </c>
      <c r="C162" s="176">
        <v>228</v>
      </c>
      <c r="D162" s="167">
        <v>11</v>
      </c>
      <c r="E162" s="167">
        <v>1</v>
      </c>
      <c r="F162" s="170">
        <v>2920000000</v>
      </c>
      <c r="G162" s="168">
        <v>0</v>
      </c>
      <c r="H162" s="186">
        <f aca="true" t="shared" si="14" ref="H162:I164">H163</f>
        <v>1052</v>
      </c>
      <c r="I162" s="178">
        <f t="shared" si="14"/>
        <v>955.9</v>
      </c>
      <c r="J162" s="186">
        <f t="shared" si="10"/>
        <v>90.86501901140684</v>
      </c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40"/>
      <c r="BJ162" s="240"/>
      <c r="BK162" s="240"/>
      <c r="BL162" s="240"/>
      <c r="BM162" s="240"/>
      <c r="BN162" s="240"/>
      <c r="BO162" s="240"/>
      <c r="BP162" s="240"/>
      <c r="BQ162" s="240"/>
      <c r="BR162" s="240"/>
      <c r="BS162" s="240"/>
      <c r="BT162" s="240"/>
      <c r="BU162" s="240"/>
      <c r="BV162" s="240"/>
      <c r="BW162" s="240"/>
      <c r="BX162" s="240"/>
      <c r="BY162" s="240"/>
      <c r="BZ162" s="240"/>
      <c r="CA162" s="240"/>
      <c r="CB162" s="240"/>
      <c r="CC162" s="240"/>
      <c r="CD162" s="240"/>
      <c r="CE162" s="240"/>
      <c r="CF162" s="240"/>
      <c r="CG162" s="240"/>
      <c r="CH162" s="240"/>
      <c r="CI162" s="240"/>
      <c r="CJ162" s="240"/>
      <c r="CK162" s="240"/>
      <c r="CL162" s="240"/>
      <c r="CM162" s="240"/>
      <c r="CN162" s="240"/>
      <c r="CO162" s="240"/>
      <c r="CP162" s="240"/>
      <c r="CQ162" s="240"/>
      <c r="CR162" s="240"/>
      <c r="CS162" s="240"/>
      <c r="CT162" s="240"/>
      <c r="CU162" s="240"/>
      <c r="CV162" s="240"/>
      <c r="CW162" s="240"/>
      <c r="CX162" s="240"/>
      <c r="CY162" s="240"/>
      <c r="CZ162" s="240"/>
      <c r="DA162" s="240"/>
      <c r="DB162" s="240"/>
      <c r="DC162" s="240"/>
      <c r="DD162" s="240"/>
      <c r="DE162" s="240"/>
      <c r="DF162" s="240"/>
      <c r="DG162" s="240"/>
      <c r="DH162" s="240"/>
      <c r="DI162" s="240"/>
      <c r="DJ162" s="240"/>
      <c r="DK162" s="240"/>
      <c r="DL162" s="240"/>
      <c r="DM162" s="240"/>
      <c r="DN162" s="240"/>
      <c r="DO162" s="240"/>
      <c r="DP162" s="240"/>
      <c r="DQ162" s="240"/>
      <c r="DR162" s="240"/>
      <c r="DS162" s="240"/>
      <c r="DT162" s="240"/>
      <c r="DU162" s="240"/>
      <c r="DV162" s="240"/>
      <c r="DW162" s="240"/>
      <c r="DX162" s="240"/>
      <c r="DY162" s="240"/>
      <c r="DZ162" s="240"/>
      <c r="EA162" s="240"/>
      <c r="EB162" s="240"/>
      <c r="EC162" s="240"/>
      <c r="ED162" s="240"/>
      <c r="EE162" s="240"/>
      <c r="EF162" s="240"/>
    </row>
    <row r="163" spans="1:136" s="242" customFormat="1" ht="29.25" customHeight="1">
      <c r="A163" s="240"/>
      <c r="B163" s="165" t="s">
        <v>189</v>
      </c>
      <c r="C163" s="176">
        <v>228</v>
      </c>
      <c r="D163" s="167">
        <v>11</v>
      </c>
      <c r="E163" s="167">
        <v>1</v>
      </c>
      <c r="F163" s="170">
        <v>2920002130</v>
      </c>
      <c r="G163" s="168">
        <v>0</v>
      </c>
      <c r="H163" s="186">
        <f t="shared" si="14"/>
        <v>1052</v>
      </c>
      <c r="I163" s="178">
        <f t="shared" si="14"/>
        <v>955.9</v>
      </c>
      <c r="J163" s="186">
        <f t="shared" si="10"/>
        <v>90.86501901140684</v>
      </c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40"/>
      <c r="AT163" s="240"/>
      <c r="AU163" s="240"/>
      <c r="AV163" s="240"/>
      <c r="AW163" s="240"/>
      <c r="AX163" s="240"/>
      <c r="AY163" s="240"/>
      <c r="AZ163" s="240"/>
      <c r="BA163" s="240"/>
      <c r="BB163" s="240"/>
      <c r="BC163" s="240"/>
      <c r="BD163" s="240"/>
      <c r="BE163" s="240"/>
      <c r="BF163" s="240"/>
      <c r="BG163" s="240"/>
      <c r="BH163" s="240"/>
      <c r="BI163" s="240"/>
      <c r="BJ163" s="240"/>
      <c r="BK163" s="240"/>
      <c r="BL163" s="240"/>
      <c r="BM163" s="240"/>
      <c r="BN163" s="240"/>
      <c r="BO163" s="240"/>
      <c r="BP163" s="240"/>
      <c r="BQ163" s="240"/>
      <c r="BR163" s="240"/>
      <c r="BS163" s="240"/>
      <c r="BT163" s="240"/>
      <c r="BU163" s="240"/>
      <c r="BV163" s="240"/>
      <c r="BW163" s="240"/>
      <c r="BX163" s="240"/>
      <c r="BY163" s="240"/>
      <c r="BZ163" s="240"/>
      <c r="CA163" s="240"/>
      <c r="CB163" s="240"/>
      <c r="CC163" s="240"/>
      <c r="CD163" s="240"/>
      <c r="CE163" s="240"/>
      <c r="CF163" s="240"/>
      <c r="CG163" s="240"/>
      <c r="CH163" s="240"/>
      <c r="CI163" s="240"/>
      <c r="CJ163" s="240"/>
      <c r="CK163" s="240"/>
      <c r="CL163" s="240"/>
      <c r="CM163" s="240"/>
      <c r="CN163" s="240"/>
      <c r="CO163" s="240"/>
      <c r="CP163" s="240"/>
      <c r="CQ163" s="240"/>
      <c r="CR163" s="240"/>
      <c r="CS163" s="240"/>
      <c r="CT163" s="240"/>
      <c r="CU163" s="240"/>
      <c r="CV163" s="240"/>
      <c r="CW163" s="240"/>
      <c r="CX163" s="240"/>
      <c r="CY163" s="240"/>
      <c r="CZ163" s="240"/>
      <c r="DA163" s="240"/>
      <c r="DB163" s="240"/>
      <c r="DC163" s="240"/>
      <c r="DD163" s="240"/>
      <c r="DE163" s="240"/>
      <c r="DF163" s="240"/>
      <c r="DG163" s="240"/>
      <c r="DH163" s="240"/>
      <c r="DI163" s="240"/>
      <c r="DJ163" s="240"/>
      <c r="DK163" s="240"/>
      <c r="DL163" s="240"/>
      <c r="DM163" s="240"/>
      <c r="DN163" s="240"/>
      <c r="DO163" s="240"/>
      <c r="DP163" s="240"/>
      <c r="DQ163" s="240"/>
      <c r="DR163" s="240"/>
      <c r="DS163" s="240"/>
      <c r="DT163" s="240"/>
      <c r="DU163" s="240"/>
      <c r="DV163" s="240"/>
      <c r="DW163" s="240"/>
      <c r="DX163" s="240"/>
      <c r="DY163" s="240"/>
      <c r="DZ163" s="240"/>
      <c r="EA163" s="240"/>
      <c r="EB163" s="240"/>
      <c r="EC163" s="240"/>
      <c r="ED163" s="240"/>
      <c r="EE163" s="240"/>
      <c r="EF163" s="240"/>
    </row>
    <row r="164" spans="2:10" ht="30">
      <c r="B164" s="165" t="s">
        <v>110</v>
      </c>
      <c r="C164" s="176">
        <v>228</v>
      </c>
      <c r="D164" s="167">
        <v>11</v>
      </c>
      <c r="E164" s="167">
        <v>1</v>
      </c>
      <c r="F164" s="170">
        <v>2920002130</v>
      </c>
      <c r="G164" s="191">
        <v>200</v>
      </c>
      <c r="H164" s="186">
        <f t="shared" si="14"/>
        <v>1052</v>
      </c>
      <c r="I164" s="178">
        <f t="shared" si="14"/>
        <v>955.9</v>
      </c>
      <c r="J164" s="186">
        <f t="shared" si="10"/>
        <v>90.86501901140684</v>
      </c>
    </row>
    <row r="165" spans="2:10" ht="42" customHeight="1">
      <c r="B165" s="165" t="s">
        <v>111</v>
      </c>
      <c r="C165" s="176">
        <v>228</v>
      </c>
      <c r="D165" s="167">
        <v>11</v>
      </c>
      <c r="E165" s="167">
        <v>1</v>
      </c>
      <c r="F165" s="170">
        <v>2920002130</v>
      </c>
      <c r="G165" s="191">
        <v>240</v>
      </c>
      <c r="H165" s="186">
        <v>1052</v>
      </c>
      <c r="I165" s="178">
        <v>955.9</v>
      </c>
      <c r="J165" s="186">
        <f>I165/H165*100</f>
        <v>90.86501901140684</v>
      </c>
    </row>
    <row r="166" spans="2:10" s="243" customFormat="1" ht="17.25" customHeight="1">
      <c r="B166" s="244" t="s">
        <v>190</v>
      </c>
      <c r="C166" s="176"/>
      <c r="D166" s="176"/>
      <c r="E166" s="176"/>
      <c r="F166" s="245"/>
      <c r="G166" s="246"/>
      <c r="H166" s="175">
        <f>H12+H5</f>
        <v>21305.000000000004</v>
      </c>
      <c r="I166" s="175">
        <f>I12+I5</f>
        <v>12151.5</v>
      </c>
      <c r="J166" s="186">
        <f>I166/H166*100</f>
        <v>57.035907064069455</v>
      </c>
    </row>
    <row r="167" ht="16.5" customHeight="1"/>
    <row r="168" spans="2:10" ht="22.5" customHeight="1">
      <c r="B168" s="248" t="s">
        <v>191</v>
      </c>
      <c r="C168" s="248"/>
      <c r="D168" s="248"/>
      <c r="E168" s="248"/>
      <c r="F168" s="248"/>
      <c r="G168" s="248"/>
      <c r="H168" s="248"/>
      <c r="I168" s="248"/>
      <c r="J168" s="248"/>
    </row>
    <row r="169" ht="13.5" customHeight="1"/>
    <row r="170" ht="15.75" customHeight="1"/>
    <row r="171" ht="15.75" customHeight="1"/>
    <row r="172" ht="13.5" customHeight="1"/>
    <row r="173" ht="18.75" customHeight="1"/>
    <row r="174" ht="33.75" customHeight="1"/>
    <row r="175" ht="31.5" customHeight="1"/>
    <row r="176" ht="25.5" customHeight="1"/>
  </sheetData>
  <sheetProtection/>
  <mergeCells count="2">
    <mergeCell ref="B168:J168"/>
    <mergeCell ref="B1:I1"/>
  </mergeCells>
  <printOptions horizontalCentered="1"/>
  <pageMargins left="0.1968503937007874" right="0.1968503937007874" top="0.4724409448818898" bottom="0.4724409448818898" header="0" footer="0.31496062992125984"/>
  <pageSetup fitToHeight="0" horizontalDpi="600" verticalDpi="600" orientation="portrait" paperSize="9" scale="80" r:id="rId1"/>
  <headerFooter alignWithMargins="0">
    <oddFooter>&amp;C                                                                                                  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Ольга</cp:lastModifiedBy>
  <cp:lastPrinted>2023-10-20T06:33:36Z</cp:lastPrinted>
  <dcterms:created xsi:type="dcterms:W3CDTF">2005-12-28T19:43:42Z</dcterms:created>
  <dcterms:modified xsi:type="dcterms:W3CDTF">2023-11-15T06:54:18Z</dcterms:modified>
  <cp:category/>
  <cp:version/>
  <cp:contentType/>
  <cp:contentStatus/>
</cp:coreProperties>
</file>